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B7A98970-A37F-4890-A0CC-99A0F2836A5E}" xr6:coauthVersionLast="47" xr6:coauthVersionMax="47" xr10:uidLastSave="{00000000-0000-0000-0000-000000000000}"/>
  <bookViews>
    <workbookView xWindow="-108" yWindow="-108" windowWidth="23256" windowHeight="12456" firstSheet="13" activeTab="20" xr2:uid="{78F3F45C-8BE4-4F7C-8102-E7261632A3CA}"/>
  </bookViews>
  <sheets>
    <sheet name="MSCS1101" sheetId="1" r:id="rId1"/>
    <sheet name="MSCS1102" sheetId="2" r:id="rId2"/>
    <sheet name="MSCS1102P" sheetId="3" r:id="rId3"/>
    <sheet name="MSCS1103" sheetId="4" r:id="rId4"/>
    <sheet name="MSCS1103P" sheetId="5" r:id="rId5"/>
    <sheet name="MSCS1104" sheetId="6" r:id="rId6"/>
    <sheet name="MSCS1105" sheetId="7" r:id="rId7"/>
    <sheet name="MSCS1201" sheetId="8" r:id="rId8"/>
    <sheet name="MSCS1202" sheetId="9" r:id="rId9"/>
    <sheet name="MSCS1203" sheetId="10" r:id="rId10"/>
    <sheet name="MSCS1204" sheetId="11" r:id="rId11"/>
    <sheet name="MSCS1204P" sheetId="12" r:id="rId12"/>
    <sheet name="MSCS1205" sheetId="13" r:id="rId13"/>
    <sheet name="CUTM1628" sheetId="14" r:id="rId14"/>
    <sheet name="CUTM1629" sheetId="15" r:id="rId15"/>
    <sheet name="MSCS1630" sheetId="16" r:id="rId16"/>
    <sheet name="CUTM1631" sheetId="17" r:id="rId17"/>
    <sheet name="CUTM1631P" sheetId="18" r:id="rId18"/>
    <sheet name="CUTM1632" sheetId="19" r:id="rId19"/>
    <sheet name="CUTM1628P" sheetId="20" r:id="rId20"/>
    <sheet name="CUTM1633" sheetId="21" r:id="rId21"/>
  </sheets>
  <externalReferences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1" l="1"/>
  <c r="C14" i="21"/>
  <c r="C13" i="21"/>
  <c r="C12" i="21"/>
  <c r="C11" i="21"/>
  <c r="F10" i="21"/>
  <c r="D10" i="21"/>
  <c r="V14" i="21"/>
  <c r="V15" i="21" s="1"/>
  <c r="U14" i="21"/>
  <c r="U15" i="21" s="1"/>
  <c r="S14" i="21"/>
  <c r="S15" i="21" s="1"/>
  <c r="R14" i="21"/>
  <c r="R15" i="21" s="1"/>
  <c r="Q14" i="21"/>
  <c r="Q15" i="21" s="1"/>
  <c r="O14" i="21"/>
  <c r="O15" i="21" s="1"/>
  <c r="N14" i="21"/>
  <c r="N15" i="21" s="1"/>
  <c r="M14" i="21"/>
  <c r="M15" i="21" s="1"/>
  <c r="L14" i="21"/>
  <c r="L15" i="21" s="1"/>
  <c r="K14" i="21"/>
  <c r="K15" i="21" s="1"/>
  <c r="J14" i="21"/>
  <c r="J15" i="21" s="1"/>
  <c r="I15" i="21"/>
  <c r="H14" i="21"/>
  <c r="H15" i="21" s="1"/>
  <c r="F12" i="21"/>
  <c r="D12" i="21"/>
  <c r="H6" i="21"/>
  <c r="H5" i="21"/>
  <c r="H7" i="21" s="1"/>
  <c r="F11" i="21" l="1"/>
  <c r="D11" i="21"/>
  <c r="C15" i="20" l="1"/>
  <c r="C14" i="20"/>
  <c r="C13" i="20"/>
  <c r="C12" i="20"/>
  <c r="C11" i="20"/>
  <c r="V15" i="20" l="1"/>
  <c r="U15" i="20"/>
  <c r="S15" i="20"/>
  <c r="R15" i="20"/>
  <c r="M15" i="20"/>
  <c r="L15" i="20"/>
  <c r="K15" i="20"/>
  <c r="J15" i="20"/>
  <c r="I15" i="20"/>
  <c r="H15" i="20"/>
  <c r="V14" i="20"/>
  <c r="U14" i="20"/>
  <c r="S14" i="20"/>
  <c r="R14" i="20"/>
  <c r="Q14" i="20"/>
  <c r="Q15" i="20" s="1"/>
  <c r="P14" i="20"/>
  <c r="P15" i="20" s="1"/>
  <c r="O14" i="20"/>
  <c r="O15" i="20" s="1"/>
  <c r="N14" i="20"/>
  <c r="N15" i="20" s="1"/>
  <c r="M14" i="20"/>
  <c r="L14" i="20"/>
  <c r="K14" i="20"/>
  <c r="J14" i="20"/>
  <c r="I14" i="20"/>
  <c r="H14" i="20"/>
  <c r="F12" i="20"/>
  <c r="D12" i="20"/>
  <c r="D11" i="20"/>
  <c r="F10" i="20"/>
  <c r="F11" i="20" s="1"/>
  <c r="D10" i="20"/>
  <c r="H6" i="20"/>
  <c r="H5" i="20"/>
  <c r="H7" i="20" s="1"/>
  <c r="C15" i="19"/>
  <c r="C14" i="19"/>
  <c r="C13" i="19"/>
  <c r="C12" i="19"/>
  <c r="C11" i="19"/>
  <c r="S15" i="19"/>
  <c r="J15" i="19"/>
  <c r="I15" i="19"/>
  <c r="H15" i="19"/>
  <c r="V14" i="19"/>
  <c r="V15" i="19" s="1"/>
  <c r="U14" i="19"/>
  <c r="U15" i="19" s="1"/>
  <c r="S14" i="19"/>
  <c r="R14" i="19"/>
  <c r="R15" i="19" s="1"/>
  <c r="Q14" i="19"/>
  <c r="Q15" i="19" s="1"/>
  <c r="O14" i="19"/>
  <c r="O15" i="19" s="1"/>
  <c r="N14" i="19"/>
  <c r="N15" i="19" s="1"/>
  <c r="M14" i="19"/>
  <c r="M15" i="19" s="1"/>
  <c r="L14" i="19"/>
  <c r="L15" i="19" s="1"/>
  <c r="K14" i="19"/>
  <c r="K15" i="19" s="1"/>
  <c r="J14" i="19"/>
  <c r="I14" i="19"/>
  <c r="H14" i="19"/>
  <c r="F12" i="19"/>
  <c r="D12" i="19"/>
  <c r="F10" i="19"/>
  <c r="F11" i="19" s="1"/>
  <c r="D10" i="19"/>
  <c r="H7" i="19"/>
  <c r="H6" i="19"/>
  <c r="H5" i="19"/>
  <c r="D11" i="19" l="1"/>
  <c r="P14" i="18" l="1"/>
  <c r="P15" i="18" s="1"/>
  <c r="C15" i="18"/>
  <c r="C14" i="18"/>
  <c r="C13" i="18"/>
  <c r="C12" i="18"/>
  <c r="C11" i="18"/>
  <c r="F10" i="18"/>
  <c r="D10" i="18"/>
  <c r="V15" i="18" l="1"/>
  <c r="U15" i="18"/>
  <c r="S15" i="18"/>
  <c r="R15" i="18"/>
  <c r="I15" i="18"/>
  <c r="H15" i="18"/>
  <c r="V14" i="18"/>
  <c r="U14" i="18"/>
  <c r="S14" i="18"/>
  <c r="R14" i="18"/>
  <c r="Q14" i="18"/>
  <c r="Q15" i="18" s="1"/>
  <c r="O14" i="18"/>
  <c r="O15" i="18" s="1"/>
  <c r="N14" i="18"/>
  <c r="N15" i="18" s="1"/>
  <c r="M14" i="18"/>
  <c r="M15" i="18" s="1"/>
  <c r="L14" i="18"/>
  <c r="L15" i="18" s="1"/>
  <c r="K14" i="18"/>
  <c r="K15" i="18" s="1"/>
  <c r="J14" i="18"/>
  <c r="J15" i="18" s="1"/>
  <c r="I14" i="18"/>
  <c r="H14" i="18"/>
  <c r="F12" i="18"/>
  <c r="D12" i="18"/>
  <c r="F11" i="18"/>
  <c r="D11" i="18"/>
  <c r="H7" i="18"/>
  <c r="H6" i="18"/>
  <c r="H5" i="18"/>
  <c r="C14" i="17"/>
  <c r="C13" i="17"/>
  <c r="C12" i="17"/>
  <c r="C11" i="17"/>
  <c r="V15" i="17" l="1"/>
  <c r="U15" i="17"/>
  <c r="L15" i="17"/>
  <c r="K15" i="17"/>
  <c r="H15" i="17"/>
  <c r="C15" i="17"/>
  <c r="V14" i="17"/>
  <c r="U14" i="17"/>
  <c r="S14" i="17"/>
  <c r="S15" i="17" s="1"/>
  <c r="R14" i="17"/>
  <c r="R15" i="17" s="1"/>
  <c r="Q14" i="17"/>
  <c r="Q15" i="17" s="1"/>
  <c r="O14" i="17"/>
  <c r="O15" i="17" s="1"/>
  <c r="N14" i="17"/>
  <c r="N15" i="17" s="1"/>
  <c r="M14" i="17"/>
  <c r="M15" i="17" s="1"/>
  <c r="L14" i="17"/>
  <c r="K14" i="17"/>
  <c r="J14" i="17"/>
  <c r="J15" i="17" s="1"/>
  <c r="I14" i="17"/>
  <c r="I15" i="17" s="1"/>
  <c r="H14" i="17"/>
  <c r="F12" i="17"/>
  <c r="D12" i="17"/>
  <c r="F10" i="17"/>
  <c r="F11" i="17" s="1"/>
  <c r="D10" i="17"/>
  <c r="D11" i="17" s="1"/>
  <c r="H7" i="17"/>
  <c r="H6" i="17"/>
  <c r="H5" i="17"/>
  <c r="C15" i="16"/>
  <c r="C14" i="16"/>
  <c r="C13" i="16"/>
  <c r="C12" i="16"/>
  <c r="C11" i="16"/>
  <c r="N15" i="16" l="1"/>
  <c r="V14" i="16"/>
  <c r="V15" i="16" s="1"/>
  <c r="U14" i="16"/>
  <c r="U15" i="16" s="1"/>
  <c r="S14" i="16"/>
  <c r="S15" i="16" s="1"/>
  <c r="R14" i="16"/>
  <c r="R15" i="16" s="1"/>
  <c r="Q14" i="16"/>
  <c r="Q15" i="16" s="1"/>
  <c r="O14" i="16"/>
  <c r="O15" i="16" s="1"/>
  <c r="N14" i="16"/>
  <c r="M14" i="16"/>
  <c r="M15" i="16" s="1"/>
  <c r="L14" i="16"/>
  <c r="L15" i="16" s="1"/>
  <c r="K14" i="16"/>
  <c r="K15" i="16" s="1"/>
  <c r="J14" i="16"/>
  <c r="J15" i="16" s="1"/>
  <c r="I14" i="16"/>
  <c r="I15" i="16" s="1"/>
  <c r="H14" i="16"/>
  <c r="H15" i="16" s="1"/>
  <c r="F12" i="16"/>
  <c r="D12" i="16"/>
  <c r="F10" i="16"/>
  <c r="F11" i="16" s="1"/>
  <c r="D10" i="16"/>
  <c r="D11" i="16" s="1"/>
  <c r="H6" i="16"/>
  <c r="H5" i="16"/>
  <c r="H7" i="16" s="1"/>
  <c r="C14" i="15"/>
  <c r="C13" i="15"/>
  <c r="C12" i="15"/>
  <c r="C11" i="15"/>
  <c r="O15" i="15" l="1"/>
  <c r="H15" i="15"/>
  <c r="V14" i="15"/>
  <c r="V15" i="15" s="1"/>
  <c r="U14" i="15"/>
  <c r="U15" i="15" s="1"/>
  <c r="S14" i="15"/>
  <c r="S15" i="15" s="1"/>
  <c r="R14" i="15"/>
  <c r="R15" i="15" s="1"/>
  <c r="Q14" i="15"/>
  <c r="Q15" i="15" s="1"/>
  <c r="O14" i="15"/>
  <c r="N14" i="15"/>
  <c r="N15" i="15" s="1"/>
  <c r="M14" i="15"/>
  <c r="M15" i="15" s="1"/>
  <c r="L14" i="15"/>
  <c r="L15" i="15" s="1"/>
  <c r="K14" i="15"/>
  <c r="K15" i="15" s="1"/>
  <c r="J14" i="15"/>
  <c r="J15" i="15" s="1"/>
  <c r="I14" i="15"/>
  <c r="I15" i="15" s="1"/>
  <c r="H14" i="15"/>
  <c r="F12" i="15"/>
  <c r="D12" i="15"/>
  <c r="F10" i="15"/>
  <c r="F11" i="15" s="1"/>
  <c r="D10" i="15"/>
  <c r="D11" i="15" s="1"/>
  <c r="H7" i="15"/>
  <c r="H6" i="15"/>
  <c r="H5" i="15"/>
  <c r="C15" i="14"/>
  <c r="C14" i="14"/>
  <c r="C13" i="14"/>
  <c r="C12" i="14"/>
  <c r="C11" i="14"/>
  <c r="S15" i="14"/>
  <c r="J15" i="14"/>
  <c r="I15" i="14"/>
  <c r="H15" i="14"/>
  <c r="V14" i="14"/>
  <c r="V15" i="14" s="1"/>
  <c r="U14" i="14"/>
  <c r="U15" i="14" s="1"/>
  <c r="S14" i="14"/>
  <c r="R14" i="14"/>
  <c r="R15" i="14" s="1"/>
  <c r="Q14" i="14"/>
  <c r="Q15" i="14" s="1"/>
  <c r="O14" i="14"/>
  <c r="O15" i="14" s="1"/>
  <c r="N14" i="14"/>
  <c r="N15" i="14" s="1"/>
  <c r="M14" i="14"/>
  <c r="M15" i="14" s="1"/>
  <c r="L14" i="14"/>
  <c r="L15" i="14" s="1"/>
  <c r="K14" i="14"/>
  <c r="K15" i="14" s="1"/>
  <c r="J14" i="14"/>
  <c r="I14" i="14"/>
  <c r="H14" i="14"/>
  <c r="F12" i="14"/>
  <c r="D12" i="14"/>
  <c r="F10" i="14"/>
  <c r="D10" i="14"/>
  <c r="H7" i="14"/>
  <c r="H6" i="14"/>
  <c r="H5" i="14"/>
  <c r="D11" i="14" l="1"/>
  <c r="F11" i="14"/>
  <c r="C15" i="13" l="1"/>
  <c r="C14" i="13"/>
  <c r="C13" i="13"/>
  <c r="C12" i="13"/>
  <c r="C11" i="13"/>
  <c r="M15" i="13" l="1"/>
  <c r="K15" i="13"/>
  <c r="V14" i="13"/>
  <c r="V15" i="13" s="1"/>
  <c r="U14" i="13"/>
  <c r="U15" i="13" s="1"/>
  <c r="S14" i="13"/>
  <c r="S15" i="13" s="1"/>
  <c r="R14" i="13"/>
  <c r="R15" i="13" s="1"/>
  <c r="Q14" i="13"/>
  <c r="Q15" i="13" s="1"/>
  <c r="O14" i="13"/>
  <c r="O15" i="13" s="1"/>
  <c r="N14" i="13"/>
  <c r="N15" i="13" s="1"/>
  <c r="M14" i="13"/>
  <c r="L14" i="13"/>
  <c r="L15" i="13" s="1"/>
  <c r="K14" i="13"/>
  <c r="J14" i="13"/>
  <c r="J15" i="13" s="1"/>
  <c r="I14" i="13"/>
  <c r="I15" i="13" s="1"/>
  <c r="H14" i="13"/>
  <c r="H15" i="13" s="1"/>
  <c r="F12" i="13"/>
  <c r="D12" i="13"/>
  <c r="F11" i="13"/>
  <c r="F10" i="13"/>
  <c r="D10" i="13"/>
  <c r="D11" i="13" s="1"/>
  <c r="H6" i="13"/>
  <c r="H5" i="13"/>
  <c r="H7" i="13" s="1"/>
  <c r="E11" i="12"/>
  <c r="E15" i="12"/>
  <c r="C15" i="12"/>
  <c r="C14" i="12"/>
  <c r="C13" i="12"/>
  <c r="C12" i="12"/>
  <c r="C11" i="12"/>
  <c r="R15" i="12" l="1"/>
  <c r="Q15" i="12"/>
  <c r="M15" i="12"/>
  <c r="I15" i="12"/>
  <c r="H15" i="12"/>
  <c r="V14" i="12"/>
  <c r="V15" i="12" s="1"/>
  <c r="U14" i="12"/>
  <c r="U15" i="12" s="1"/>
  <c r="S14" i="12"/>
  <c r="S15" i="12" s="1"/>
  <c r="R14" i="12"/>
  <c r="Q14" i="12"/>
  <c r="O14" i="12"/>
  <c r="O15" i="12" s="1"/>
  <c r="N14" i="12"/>
  <c r="N15" i="12" s="1"/>
  <c r="M14" i="12"/>
  <c r="L14" i="12"/>
  <c r="L15" i="12" s="1"/>
  <c r="K14" i="12"/>
  <c r="K15" i="12" s="1"/>
  <c r="J14" i="12"/>
  <c r="J15" i="12" s="1"/>
  <c r="I14" i="12"/>
  <c r="H14" i="12"/>
  <c r="F12" i="12"/>
  <c r="D12" i="12"/>
  <c r="F11" i="12"/>
  <c r="D11" i="12"/>
  <c r="F10" i="12"/>
  <c r="D10" i="12"/>
  <c r="H6" i="12"/>
  <c r="H5" i="12"/>
  <c r="H7" i="12" s="1"/>
  <c r="E15" i="11"/>
  <c r="E14" i="11"/>
  <c r="E13" i="11"/>
  <c r="E12" i="11"/>
  <c r="E11" i="11"/>
  <c r="C15" i="11"/>
  <c r="C14" i="11"/>
  <c r="C13" i="11"/>
  <c r="C12" i="11"/>
  <c r="C11" i="11"/>
  <c r="R15" i="11" l="1"/>
  <c r="M15" i="11"/>
  <c r="H15" i="11"/>
  <c r="V14" i="11"/>
  <c r="V15" i="11" s="1"/>
  <c r="U14" i="11"/>
  <c r="U15" i="11" s="1"/>
  <c r="S14" i="11"/>
  <c r="S15" i="11" s="1"/>
  <c r="R14" i="11"/>
  <c r="Q14" i="11"/>
  <c r="Q15" i="11" s="1"/>
  <c r="O14" i="11"/>
  <c r="O15" i="11" s="1"/>
  <c r="N14" i="11"/>
  <c r="N15" i="11" s="1"/>
  <c r="M14" i="11"/>
  <c r="L14" i="11"/>
  <c r="L15" i="11" s="1"/>
  <c r="K14" i="11"/>
  <c r="K15" i="11" s="1"/>
  <c r="J14" i="11"/>
  <c r="J15" i="11" s="1"/>
  <c r="I14" i="11"/>
  <c r="I15" i="11" s="1"/>
  <c r="H14" i="11"/>
  <c r="F12" i="11"/>
  <c r="D12" i="11"/>
  <c r="F10" i="11"/>
  <c r="F11" i="11" s="1"/>
  <c r="D10" i="11"/>
  <c r="H6" i="11"/>
  <c r="H5" i="11"/>
  <c r="H7" i="11" s="1"/>
  <c r="E14" i="10"/>
  <c r="E13" i="10"/>
  <c r="E12" i="10"/>
  <c r="E11" i="10"/>
  <c r="F11" i="10" s="1"/>
  <c r="C14" i="10"/>
  <c r="C13" i="10"/>
  <c r="C12" i="10"/>
  <c r="C11" i="10"/>
  <c r="I15" i="10"/>
  <c r="H15" i="10"/>
  <c r="V14" i="10"/>
  <c r="V15" i="10" s="1"/>
  <c r="U14" i="10"/>
  <c r="U15" i="10" s="1"/>
  <c r="S14" i="10"/>
  <c r="S15" i="10" s="1"/>
  <c r="R14" i="10"/>
  <c r="R15" i="10" s="1"/>
  <c r="Q14" i="10"/>
  <c r="Q15" i="10" s="1"/>
  <c r="O14" i="10"/>
  <c r="O15" i="10" s="1"/>
  <c r="N14" i="10"/>
  <c r="N15" i="10" s="1"/>
  <c r="M14" i="10"/>
  <c r="M15" i="10" s="1"/>
  <c r="L14" i="10"/>
  <c r="L15" i="10" s="1"/>
  <c r="K14" i="10"/>
  <c r="K15" i="10" s="1"/>
  <c r="J14" i="10"/>
  <c r="J15" i="10" s="1"/>
  <c r="I14" i="10"/>
  <c r="H14" i="10"/>
  <c r="F12" i="10"/>
  <c r="D12" i="10"/>
  <c r="F10" i="10"/>
  <c r="D10" i="10"/>
  <c r="H6" i="10"/>
  <c r="H5" i="10"/>
  <c r="H7" i="10" s="1"/>
  <c r="D11" i="10" l="1"/>
  <c r="D11" i="11"/>
  <c r="C15" i="9"/>
  <c r="C14" i="9"/>
  <c r="C13" i="9"/>
  <c r="C12" i="9"/>
  <c r="C11" i="9"/>
  <c r="I15" i="9" l="1"/>
  <c r="H15" i="9"/>
  <c r="V14" i="9"/>
  <c r="V15" i="9" s="1"/>
  <c r="U14" i="9"/>
  <c r="U15" i="9" s="1"/>
  <c r="S14" i="9"/>
  <c r="S15" i="9" s="1"/>
  <c r="R14" i="9"/>
  <c r="R15" i="9" s="1"/>
  <c r="Q14" i="9"/>
  <c r="Q15" i="9" s="1"/>
  <c r="O14" i="9"/>
  <c r="O15" i="9" s="1"/>
  <c r="N14" i="9"/>
  <c r="N15" i="9" s="1"/>
  <c r="M14" i="9"/>
  <c r="M15" i="9" s="1"/>
  <c r="L14" i="9"/>
  <c r="L15" i="9" s="1"/>
  <c r="K14" i="9"/>
  <c r="K15" i="9" s="1"/>
  <c r="J14" i="9"/>
  <c r="J15" i="9" s="1"/>
  <c r="I14" i="9"/>
  <c r="H14" i="9"/>
  <c r="F12" i="9"/>
  <c r="D12" i="9"/>
  <c r="F11" i="9"/>
  <c r="D11" i="9"/>
  <c r="F10" i="9"/>
  <c r="D10" i="9"/>
  <c r="H6" i="9"/>
  <c r="H5" i="9"/>
  <c r="H7" i="9" s="1"/>
  <c r="C15" i="8"/>
  <c r="C14" i="8"/>
  <c r="C13" i="8"/>
  <c r="C12" i="8"/>
  <c r="C11" i="8"/>
  <c r="D11" i="8" s="1"/>
  <c r="H15" i="8"/>
  <c r="V14" i="8"/>
  <c r="V15" i="8" s="1"/>
  <c r="U14" i="8"/>
  <c r="U15" i="8" s="1"/>
  <c r="S14" i="8"/>
  <c r="S15" i="8" s="1"/>
  <c r="R14" i="8"/>
  <c r="R15" i="8" s="1"/>
  <c r="Q14" i="8"/>
  <c r="Q15" i="8" s="1"/>
  <c r="O14" i="8"/>
  <c r="O15" i="8" s="1"/>
  <c r="N14" i="8"/>
  <c r="N15" i="8" s="1"/>
  <c r="M14" i="8"/>
  <c r="M15" i="8" s="1"/>
  <c r="L14" i="8"/>
  <c r="L15" i="8" s="1"/>
  <c r="K14" i="8"/>
  <c r="K15" i="8" s="1"/>
  <c r="J14" i="8"/>
  <c r="J15" i="8" s="1"/>
  <c r="I14" i="8"/>
  <c r="I15" i="8" s="1"/>
  <c r="H14" i="8"/>
  <c r="F12" i="8"/>
  <c r="D12" i="8"/>
  <c r="F11" i="8"/>
  <c r="F10" i="8"/>
  <c r="D10" i="8"/>
  <c r="H6" i="8"/>
  <c r="H5" i="8"/>
  <c r="H7" i="8" s="1"/>
  <c r="C15" i="7" l="1"/>
  <c r="C14" i="7"/>
  <c r="C13" i="7"/>
  <c r="C12" i="7"/>
  <c r="C11" i="7"/>
  <c r="I15" i="7" l="1"/>
  <c r="V14" i="7"/>
  <c r="V15" i="7" s="1"/>
  <c r="U14" i="7"/>
  <c r="U15" i="7" s="1"/>
  <c r="S14" i="7"/>
  <c r="S15" i="7" s="1"/>
  <c r="R14" i="7"/>
  <c r="R15" i="7" s="1"/>
  <c r="Q14" i="7"/>
  <c r="Q15" i="7" s="1"/>
  <c r="O14" i="7"/>
  <c r="O15" i="7" s="1"/>
  <c r="N14" i="7"/>
  <c r="N15" i="7" s="1"/>
  <c r="M14" i="7"/>
  <c r="M15" i="7" s="1"/>
  <c r="L14" i="7"/>
  <c r="L15" i="7" s="1"/>
  <c r="K14" i="7"/>
  <c r="K15" i="7" s="1"/>
  <c r="J14" i="7"/>
  <c r="J15" i="7" s="1"/>
  <c r="I14" i="7"/>
  <c r="H14" i="7"/>
  <c r="H15" i="7" s="1"/>
  <c r="F12" i="7"/>
  <c r="D12" i="7"/>
  <c r="F11" i="7"/>
  <c r="D11" i="7"/>
  <c r="F10" i="7"/>
  <c r="D10" i="7"/>
  <c r="H6" i="7"/>
  <c r="H5" i="7"/>
  <c r="H7" i="7" s="1"/>
  <c r="P15" i="6"/>
  <c r="H6" i="6"/>
  <c r="E13" i="6"/>
  <c r="C14" i="6"/>
  <c r="C13" i="6"/>
  <c r="C12" i="6"/>
  <c r="C11" i="6"/>
  <c r="I15" i="6" l="1"/>
  <c r="V14" i="6"/>
  <c r="V15" i="6" s="1"/>
  <c r="U14" i="6"/>
  <c r="U15" i="6" s="1"/>
  <c r="S14" i="6"/>
  <c r="S15" i="6" s="1"/>
  <c r="R14" i="6"/>
  <c r="R15" i="6" s="1"/>
  <c r="Q14" i="6"/>
  <c r="Q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H14" i="6"/>
  <c r="H15" i="6" s="1"/>
  <c r="F12" i="6"/>
  <c r="D12" i="6"/>
  <c r="F11" i="6"/>
  <c r="D11" i="6"/>
  <c r="F10" i="6"/>
  <c r="D10" i="6"/>
  <c r="H5" i="6"/>
  <c r="H7" i="6" s="1"/>
  <c r="H15" i="1"/>
  <c r="I15" i="1"/>
  <c r="C15" i="5"/>
  <c r="C14" i="5"/>
  <c r="C13" i="5"/>
  <c r="C12" i="5"/>
  <c r="C11" i="5"/>
  <c r="V15" i="5" l="1"/>
  <c r="L15" i="5"/>
  <c r="K15" i="5"/>
  <c r="J15" i="5"/>
  <c r="V14" i="5"/>
  <c r="U14" i="5"/>
  <c r="U15" i="5" s="1"/>
  <c r="S14" i="5"/>
  <c r="S15" i="5" s="1"/>
  <c r="R14" i="5"/>
  <c r="R15" i="5" s="1"/>
  <c r="Q14" i="5"/>
  <c r="Q15" i="5" s="1"/>
  <c r="O14" i="5"/>
  <c r="O15" i="5" s="1"/>
  <c r="N14" i="5"/>
  <c r="N15" i="5" s="1"/>
  <c r="M14" i="5"/>
  <c r="M15" i="5" s="1"/>
  <c r="L14" i="5"/>
  <c r="K14" i="5"/>
  <c r="J14" i="5"/>
  <c r="I14" i="5"/>
  <c r="I15" i="5" s="1"/>
  <c r="H14" i="5"/>
  <c r="H15" i="5" s="1"/>
  <c r="F12" i="5"/>
  <c r="D12" i="5"/>
  <c r="F10" i="5"/>
  <c r="F11" i="5" s="1"/>
  <c r="D10" i="5"/>
  <c r="D11" i="5" s="1"/>
  <c r="H6" i="5"/>
  <c r="H5" i="5"/>
  <c r="H7" i="5" s="1"/>
  <c r="E15" i="4"/>
  <c r="E14" i="4"/>
  <c r="E13" i="4"/>
  <c r="E12" i="4"/>
  <c r="E11" i="4"/>
  <c r="C15" i="4"/>
  <c r="C14" i="4"/>
  <c r="C13" i="4"/>
  <c r="C12" i="4"/>
  <c r="C11" i="4"/>
  <c r="K15" i="4" l="1"/>
  <c r="J15" i="4"/>
  <c r="V14" i="4"/>
  <c r="V15" i="4" s="1"/>
  <c r="U14" i="4"/>
  <c r="U15" i="4" s="1"/>
  <c r="S14" i="4"/>
  <c r="S15" i="4" s="1"/>
  <c r="R14" i="4"/>
  <c r="R15" i="4" s="1"/>
  <c r="Q14" i="4"/>
  <c r="Q15" i="4" s="1"/>
  <c r="O14" i="4"/>
  <c r="O15" i="4" s="1"/>
  <c r="N14" i="4"/>
  <c r="N15" i="4" s="1"/>
  <c r="M14" i="4"/>
  <c r="M15" i="4" s="1"/>
  <c r="L14" i="4"/>
  <c r="L15" i="4" s="1"/>
  <c r="K14" i="4"/>
  <c r="J14" i="4"/>
  <c r="I14" i="4"/>
  <c r="I15" i="4" s="1"/>
  <c r="H14" i="4"/>
  <c r="H15" i="4" s="1"/>
  <c r="F12" i="4"/>
  <c r="D12" i="4"/>
  <c r="F11" i="4"/>
  <c r="D11" i="4"/>
  <c r="F10" i="4"/>
  <c r="D10" i="4"/>
  <c r="H6" i="4"/>
  <c r="H5" i="4"/>
  <c r="H7" i="4" s="1"/>
  <c r="O15" i="3" l="1"/>
  <c r="V14" i="3"/>
  <c r="V15" i="3" s="1"/>
  <c r="U14" i="3"/>
  <c r="U15" i="3" s="1"/>
  <c r="S14" i="3"/>
  <c r="S15" i="3" s="1"/>
  <c r="R14" i="3"/>
  <c r="R15" i="3" s="1"/>
  <c r="Q14" i="3"/>
  <c r="Q15" i="3" s="1"/>
  <c r="O14" i="3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H15" i="3" s="1"/>
  <c r="F12" i="3"/>
  <c r="D12" i="3"/>
  <c r="F11" i="3"/>
  <c r="D11" i="3"/>
  <c r="F10" i="3"/>
  <c r="D10" i="3"/>
  <c r="H6" i="3"/>
  <c r="H5" i="3"/>
  <c r="H7" i="3" s="1"/>
  <c r="E15" i="2"/>
  <c r="E14" i="2"/>
  <c r="E13" i="2"/>
  <c r="E12" i="2"/>
  <c r="E11" i="2"/>
  <c r="C15" i="2"/>
  <c r="C14" i="2"/>
  <c r="C13" i="2"/>
  <c r="C12" i="2"/>
  <c r="C11" i="2"/>
  <c r="V14" i="2" l="1"/>
  <c r="V15" i="2" s="1"/>
  <c r="U14" i="2"/>
  <c r="U15" i="2" s="1"/>
  <c r="S14" i="2"/>
  <c r="S15" i="2" s="1"/>
  <c r="R14" i="2"/>
  <c r="R15" i="2" s="1"/>
  <c r="Q14" i="2"/>
  <c r="Q15" i="2" s="1"/>
  <c r="O14" i="2"/>
  <c r="O15" i="2" s="1"/>
  <c r="N14" i="2"/>
  <c r="N15" i="2" s="1"/>
  <c r="M14" i="2"/>
  <c r="M15" i="2" s="1"/>
  <c r="L14" i="2"/>
  <c r="L15" i="2" s="1"/>
  <c r="K14" i="2"/>
  <c r="K15" i="2" s="1"/>
  <c r="J14" i="2"/>
  <c r="J15" i="2" s="1"/>
  <c r="I14" i="2"/>
  <c r="I15" i="2" s="1"/>
  <c r="H14" i="2"/>
  <c r="H15" i="2" s="1"/>
  <c r="F12" i="2"/>
  <c r="D12" i="2"/>
  <c r="F10" i="2"/>
  <c r="F11" i="2" s="1"/>
  <c r="D10" i="2"/>
  <c r="D11" i="2" s="1"/>
  <c r="H7" i="2"/>
  <c r="H6" i="2"/>
  <c r="H5" i="2"/>
  <c r="V15" i="1"/>
  <c r="U15" i="1"/>
  <c r="S15" i="1"/>
  <c r="R15" i="1"/>
  <c r="Q15" i="1"/>
  <c r="O15" i="1"/>
  <c r="N15" i="1"/>
  <c r="M15" i="1"/>
  <c r="L15" i="1"/>
  <c r="K15" i="1"/>
  <c r="J15" i="1"/>
  <c r="H6" i="1"/>
  <c r="H5" i="1"/>
  <c r="F12" i="1"/>
  <c r="D12" i="1"/>
  <c r="F10" i="1"/>
  <c r="D10" i="1"/>
  <c r="D11" i="1" s="1"/>
  <c r="V14" i="1"/>
  <c r="U14" i="1"/>
  <c r="S14" i="1"/>
  <c r="R14" i="1"/>
  <c r="Q14" i="1"/>
  <c r="O14" i="1"/>
  <c r="N14" i="1"/>
  <c r="M14" i="1"/>
  <c r="L14" i="1"/>
  <c r="K14" i="1"/>
  <c r="J14" i="1"/>
  <c r="I14" i="1"/>
  <c r="H14" i="1"/>
  <c r="F11" i="1"/>
  <c r="H7" i="1" l="1"/>
</calcChain>
</file>

<file path=xl/sharedStrings.xml><?xml version="1.0" encoding="utf-8"?>
<sst xmlns="http://schemas.openxmlformats.org/spreadsheetml/2006/main" count="1197" uniqueCount="93">
  <si>
    <t>Centurion University of Technology &amp; Management</t>
  </si>
  <si>
    <t>EXAMINATION</t>
  </si>
  <si>
    <t>% of student that should have attained level 3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</si>
  <si>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</si>
  <si>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</si>
  <si>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</si>
  <si>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</si>
  <si>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</si>
  <si>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</si>
  <si>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</si>
  <si>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</si>
  <si>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</si>
  <si>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</si>
  <si>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</si>
  <si>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</si>
  <si>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</si>
  <si>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</si>
  <si>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</si>
  <si>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</si>
  <si>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</si>
  <si>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</si>
  <si>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</si>
  <si>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</si>
  <si>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</si>
  <si>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</si>
  <si>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</si>
  <si>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</si>
  <si>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</si>
  <si>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</si>
  <si>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</si>
  <si>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</si>
  <si>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</si>
  <si>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</si>
  <si>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</si>
  <si>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</si>
  <si>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</si>
  <si>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</si>
  <si>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</si>
  <si>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</si>
  <si>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</si>
  <si>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</si>
  <si>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</si>
  <si>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</si>
  <si>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</si>
  <si>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</si>
  <si>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CO1</t>
  </si>
  <si>
    <t>CO2</t>
  </si>
  <si>
    <t>CO3</t>
  </si>
  <si>
    <t>Avg of CO-PO affinity levels</t>
  </si>
  <si>
    <t>PO Attainment</t>
  </si>
  <si>
    <t xml:space="preserve"> Achieved</t>
  </si>
  <si>
    <t xml:space="preserve">Question Paper: PRINCIPLE OF INFORMATION SECURITY </t>
  </si>
  <si>
    <t>Course Name : PRINCIPLE OF INFORMATION SECURITY           Department : MSC CYBERSECURITY &amp; DIGITAL FORENSICS</t>
  </si>
  <si>
    <t>Question Paper:DIGITAL FORENSICS(T)</t>
  </si>
  <si>
    <t>Course Name : DIGITAL FORENSICS(T)          Department : MSC CYBERSECURITY &amp; DIGITAL FORENSICS</t>
  </si>
  <si>
    <t xml:space="preserve">Question Paper: DIGITAL FORENSICS(P) </t>
  </si>
  <si>
    <t>Course Name :  DIGITAL FORENSICS(P)           Department : MSC CYBERSECURITY &amp; DIGITAL FORENSICS</t>
  </si>
  <si>
    <t>Question Paper: COMPUTER NETWORKS</t>
  </si>
  <si>
    <t>Course Name :COMPUTER NETWORKS           Department : MSC CYBERSECURITY &amp; DIGITAL FORENSICS</t>
  </si>
  <si>
    <t xml:space="preserve">Question Paper: COMPUTER NETWORKS(P) </t>
  </si>
  <si>
    <t>Course Name : COMPUTER NETWORKS(P)           Department : MSC CYBERSECURITY &amp; DIGITAL FORENSICS</t>
  </si>
  <si>
    <t xml:space="preserve">Question Paper: CYBER CRIME &amp; INVESTIGATIONS </t>
  </si>
  <si>
    <t>Course Name : CYBER CRIME &amp; INVESTIGATIONS          Department : MSC CYBERSECURITY &amp; DIGITAL FORENSICS</t>
  </si>
  <si>
    <t>Question Paper: INTELLECTUAL PROPERTY RIGHTS</t>
  </si>
  <si>
    <t>Course Name :INTELLECTUAL PROPERTY RIGHTS          Department : MSC CYBERSECURITY &amp; DIGITAL FORENSICS</t>
  </si>
  <si>
    <t>Question Paper: NUMBER THEORY &amp; CRYPTOGRAPHY</t>
  </si>
  <si>
    <t>Course Name : NUMBER THEORY &amp; CRYPTOGRAPHY           Department : MSC CYBERSECURITY &amp; DIGITAL FORENSICS</t>
  </si>
  <si>
    <t xml:space="preserve">Question Paper: ADVANCED INFORMATION SECURITY </t>
  </si>
  <si>
    <t>Course Name : ADVANCED INFORMATION SECURITY           Department : MSC CYBERSECURITY &amp; DIGITAL FORENSICS</t>
  </si>
  <si>
    <t xml:space="preserve">Question Paper: CYBER FORENSICS </t>
  </si>
  <si>
    <t>Course Name : CYBER FORENSICS           Department : MSC CYBERSECURITY &amp; DIGITAL FORENSICS</t>
  </si>
  <si>
    <t xml:space="preserve">Question Paper: SYSTEM &amp; NETWORK SECURITY </t>
  </si>
  <si>
    <t>Course Name : SYSTEM &amp; NETWORK SECURITY           Department : MSC CYBERSECURITY &amp; DIGITAL FORENSICS</t>
  </si>
  <si>
    <t>Question Paper: SYSTEM &amp; NETWORK SECURITY (P)</t>
  </si>
  <si>
    <t>Course Name : SYSTEM &amp; NETWORK SECURITY  (P)         Department : MSC CYBERSECURITY &amp; DIGITAL FORENSICS</t>
  </si>
  <si>
    <t>Question Paper: CYBER LAW</t>
  </si>
  <si>
    <t>Course Name : CYBER LAW         Department : MSC CYBERSECURITY &amp; DIGITAL FORENSICS</t>
  </si>
  <si>
    <t>Question Paper: MOBILE SECURITY ANALYSIS</t>
  </si>
  <si>
    <t>Course Name : MOBILE SECURITY ANALYSIS         Department : MSC CYBERSECURITY &amp; DIGITAL FORENSICS</t>
  </si>
  <si>
    <t>Question Paper: IT GOVERNANCE,RISK &amp; COMPLIANCE</t>
  </si>
  <si>
    <t>Course Name : IT GOVERNANCE,RISK &amp; COMPLIANCE        Department : MSC CYBERSECURITY &amp; DIGITAL FORENSICS</t>
  </si>
  <si>
    <t>Question Paper: BUSINESS CONTINUITY PLANNING(BCP) &amp; DISASTER RECOVERY</t>
  </si>
  <si>
    <t>Course Name :BUSINESS CONTINUITY PLANNING(BCP) &amp; DISASTER RECOVERY         Department : MSC CYBERSECURITY &amp; DIGITAL FORENSICS</t>
  </si>
  <si>
    <t>Question Paper: PENETRATION TESTING &amp; VULNERABILITY ASSESSMENT</t>
  </si>
  <si>
    <t>Course Name :PENETRATION TESTING &amp; VULNERABILITY ASSESSMENT         Department : MSC CYBERSECURITY &amp; DIGITAL FORENSICS</t>
  </si>
  <si>
    <t>Question Paper: PENETRATION TESTING &amp; VULNERABILITY ASSESSMENT(P)</t>
  </si>
  <si>
    <t>Course Name :PENETRATION TESTING &amp; VULNERABILITY ASSESSMENT(P)         Department : MSC CYBERSECURITY &amp; DIGITAL FORENSICS</t>
  </si>
  <si>
    <t>Question Paper:DIGITAL FRAUDS</t>
  </si>
  <si>
    <t>Course Name :DIGITAL FRAUDS        Department : MSC CYBERSECURITY &amp; DIGITAL FORENSICS</t>
  </si>
  <si>
    <t>Question Paper: MOBILE SECURITY ANALYSIS(P)</t>
  </si>
  <si>
    <t>Course Name :MOBILE SECURITY ANALYSIS(P)        Department : MSC CYBERSECURITY &amp; DIGITAL FORENSICS</t>
  </si>
  <si>
    <t>Question Paper:PROJECT/DISSERTATION</t>
  </si>
  <si>
    <t>Course Name :PROJECT/DISSERTATION        Department : MSC CYBERSECURITY &amp; DIGITAL FORENSICS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</si>
</sst>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70C0"/>
      <name val="Calibri"/>
    </font>
    <font>
      <sz val="11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2" fontId="2" fillId="7" borderId="4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 vertical="center"/>
    </xf>
    <xf numFmtId="165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1" fontId="10" fillId="9" borderId="4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2" fontId="2" fillId="0" borderId="0" xfId="0" applyNumberFormat="1" applyFont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10" borderId="0" xfId="0" applyFill="1" applyAlignment="1">
      <alignment vertical="center"/>
    </xf>
    <xf numFmtId="1" fontId="10" fillId="0" borderId="0" xfId="0" applyNumberFormat="1" applyFont="1" applyAlignment="1">
      <alignment vertical="center"/>
    </xf>
    <xf numFmtId="1" fontId="0" fillId="0" borderId="0" xfId="0" applyNumberFormat="1"/>
    <xf numFmtId="166" fontId="0" fillId="0" borderId="0" xfId="0" applyNumberFormat="1"/>
    <xf numFmtId="0" fontId="11" fillId="0" borderId="0" xfId="0" applyFont="1" applyAlignment="1">
      <alignment vertical="center"/>
    </xf>
    <xf numFmtId="167" fontId="0" fillId="0" borderId="0" xfId="0" applyNumberFormat="1"/>
    <xf numFmtId="1" fontId="2" fillId="0" borderId="4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MSC(CS&amp;DF)-B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O7">
            <v>37</v>
          </cell>
          <cell r="Q7">
            <v>46</v>
          </cell>
        </row>
        <row r="8">
          <cell r="O8">
            <v>34</v>
          </cell>
          <cell r="Q8">
            <v>44</v>
          </cell>
        </row>
        <row r="9">
          <cell r="O9">
            <v>38</v>
          </cell>
          <cell r="Q9">
            <v>44</v>
          </cell>
        </row>
        <row r="10">
          <cell r="O10">
            <v>36</v>
          </cell>
          <cell r="Q10">
            <v>46</v>
          </cell>
        </row>
        <row r="11">
          <cell r="O11">
            <v>35</v>
          </cell>
          <cell r="Q11">
            <v>43</v>
          </cell>
        </row>
        <row r="12">
          <cell r="O12">
            <v>39</v>
          </cell>
          <cell r="Q12">
            <v>47</v>
          </cell>
        </row>
        <row r="13">
          <cell r="O13">
            <v>38</v>
          </cell>
          <cell r="Q13">
            <v>46</v>
          </cell>
        </row>
        <row r="14">
          <cell r="O14">
            <v>39</v>
          </cell>
          <cell r="Q14">
            <v>45</v>
          </cell>
        </row>
        <row r="15">
          <cell r="O15">
            <v>38</v>
          </cell>
          <cell r="Q15">
            <v>46</v>
          </cell>
        </row>
        <row r="16">
          <cell r="O16">
            <v>30</v>
          </cell>
          <cell r="Q16">
            <v>44</v>
          </cell>
        </row>
        <row r="17">
          <cell r="O17">
            <v>38</v>
          </cell>
        </row>
        <row r="18">
          <cell r="O18">
            <v>36</v>
          </cell>
        </row>
        <row r="19">
          <cell r="O19">
            <v>37</v>
          </cell>
          <cell r="Q19"/>
        </row>
        <row r="20">
          <cell r="O20">
            <v>37</v>
          </cell>
        </row>
        <row r="22">
          <cell r="O22">
            <v>38</v>
          </cell>
        </row>
        <row r="23">
          <cell r="O23">
            <v>36</v>
          </cell>
        </row>
        <row r="24">
          <cell r="O24">
            <v>35</v>
          </cell>
        </row>
        <row r="25">
          <cell r="O25">
            <v>37</v>
          </cell>
        </row>
        <row r="26">
          <cell r="O26">
            <v>34</v>
          </cell>
        </row>
        <row r="28">
          <cell r="O28">
            <v>39.5</v>
          </cell>
        </row>
        <row r="29">
          <cell r="O29">
            <v>39</v>
          </cell>
        </row>
        <row r="30">
          <cell r="O30">
            <v>37</v>
          </cell>
        </row>
        <row r="31">
          <cell r="O31">
            <v>38.5</v>
          </cell>
        </row>
        <row r="32">
          <cell r="O32">
            <v>36</v>
          </cell>
        </row>
        <row r="33">
          <cell r="O33">
            <v>39</v>
          </cell>
        </row>
        <row r="34">
          <cell r="O34">
            <v>38.5</v>
          </cell>
        </row>
        <row r="35">
          <cell r="O35">
            <v>35.5</v>
          </cell>
        </row>
        <row r="36">
          <cell r="O36">
            <v>38</v>
          </cell>
        </row>
        <row r="37">
          <cell r="O37">
            <v>36</v>
          </cell>
        </row>
        <row r="38">
          <cell r="O38">
            <v>39.5</v>
          </cell>
          <cell r="Q38">
            <v>49</v>
          </cell>
        </row>
        <row r="39">
          <cell r="O39">
            <v>38.5</v>
          </cell>
          <cell r="Q39">
            <v>47</v>
          </cell>
        </row>
        <row r="40">
          <cell r="O40">
            <v>38.5</v>
          </cell>
          <cell r="Q40">
            <v>47</v>
          </cell>
        </row>
        <row r="41">
          <cell r="O41">
            <v>39.5</v>
          </cell>
          <cell r="Q41">
            <v>48</v>
          </cell>
        </row>
        <row r="43">
          <cell r="O43">
            <v>39.5</v>
          </cell>
          <cell r="Q43">
            <v>48</v>
          </cell>
        </row>
        <row r="44">
          <cell r="O44">
            <v>39.5</v>
          </cell>
          <cell r="Q44">
            <v>47</v>
          </cell>
        </row>
        <row r="45">
          <cell r="O45">
            <v>38</v>
          </cell>
          <cell r="Q45">
            <v>46</v>
          </cell>
        </row>
        <row r="46">
          <cell r="O46">
            <v>39</v>
          </cell>
          <cell r="Q46">
            <v>48</v>
          </cell>
        </row>
        <row r="47">
          <cell r="O47">
            <v>38.5</v>
          </cell>
          <cell r="Q47">
            <v>46</v>
          </cell>
        </row>
        <row r="48">
          <cell r="O48">
            <v>40</v>
          </cell>
        </row>
        <row r="49">
          <cell r="O49">
            <v>37.5</v>
          </cell>
        </row>
        <row r="50">
          <cell r="O50">
            <v>36.5</v>
          </cell>
        </row>
        <row r="51">
          <cell r="O51">
            <v>38</v>
          </cell>
        </row>
        <row r="52">
          <cell r="O52">
            <v>37</v>
          </cell>
        </row>
        <row r="53">
          <cell r="S53">
            <v>45</v>
          </cell>
        </row>
        <row r="54">
          <cell r="S54">
            <v>40</v>
          </cell>
        </row>
        <row r="55">
          <cell r="S55">
            <v>40</v>
          </cell>
        </row>
        <row r="56">
          <cell r="S56">
            <v>43</v>
          </cell>
        </row>
        <row r="57">
          <cell r="S57">
            <v>42</v>
          </cell>
        </row>
        <row r="58">
          <cell r="O58">
            <v>39</v>
          </cell>
          <cell r="S58">
            <v>25</v>
          </cell>
        </row>
        <row r="59">
          <cell r="O59">
            <v>37</v>
          </cell>
          <cell r="S59">
            <v>22</v>
          </cell>
        </row>
        <row r="60">
          <cell r="O60">
            <v>37</v>
          </cell>
          <cell r="S60">
            <v>22</v>
          </cell>
        </row>
        <row r="61">
          <cell r="O61">
            <v>38</v>
          </cell>
          <cell r="S61">
            <v>25</v>
          </cell>
        </row>
        <row r="62">
          <cell r="O62">
            <v>37</v>
          </cell>
          <cell r="S62">
            <v>24</v>
          </cell>
        </row>
        <row r="63">
          <cell r="O63">
            <v>39</v>
          </cell>
        </row>
        <row r="64">
          <cell r="O64">
            <v>36</v>
          </cell>
        </row>
        <row r="65">
          <cell r="O65">
            <v>24</v>
          </cell>
        </row>
        <row r="66">
          <cell r="O66">
            <v>40</v>
          </cell>
        </row>
        <row r="68">
          <cell r="O68">
            <v>37</v>
          </cell>
        </row>
        <row r="69">
          <cell r="O69">
            <v>36</v>
          </cell>
        </row>
        <row r="70">
          <cell r="O70">
            <v>36</v>
          </cell>
        </row>
        <row r="71">
          <cell r="O71">
            <v>39</v>
          </cell>
        </row>
        <row r="72">
          <cell r="O72">
            <v>28</v>
          </cell>
        </row>
        <row r="73">
          <cell r="O73">
            <v>37</v>
          </cell>
          <cell r="S73">
            <v>24</v>
          </cell>
        </row>
        <row r="74">
          <cell r="O74">
            <v>36</v>
          </cell>
          <cell r="S74">
            <v>22</v>
          </cell>
        </row>
        <row r="75">
          <cell r="O75">
            <v>37</v>
          </cell>
          <cell r="S75">
            <v>23</v>
          </cell>
        </row>
        <row r="76">
          <cell r="O76">
            <v>40</v>
          </cell>
          <cell r="S76">
            <v>24</v>
          </cell>
        </row>
        <row r="77">
          <cell r="S77">
            <v>23</v>
          </cell>
        </row>
        <row r="78">
          <cell r="O78">
            <v>36</v>
          </cell>
        </row>
        <row r="79">
          <cell r="O79">
            <v>28</v>
          </cell>
        </row>
        <row r="80">
          <cell r="O80">
            <v>28</v>
          </cell>
        </row>
        <row r="81">
          <cell r="O81">
            <v>37</v>
          </cell>
        </row>
        <row r="82">
          <cell r="O82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9658-BF48-4424-A1A2-8C621EE5CFBE}">
  <dimension ref="A1:W104"/>
  <sheetViews>
    <sheetView zoomScale="40" zoomScaleNormal="40" workbookViewId="0">
      <selection activeCell="I21" sqref="A1:XFD1048576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51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52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38">
        <v>39</v>
      </c>
      <c r="D11" s="38">
        <f>COUNTIF(C11:C15,"&gt;="&amp;D10)</f>
        <v>5</v>
      </c>
      <c r="E11" s="38">
        <v>40</v>
      </c>
      <c r="F11" s="39">
        <f>COUNTIF(E11:E15,"&gt;="&amp;F10)</f>
        <v>5</v>
      </c>
      <c r="G11" s="40" t="s">
        <v>45</v>
      </c>
      <c r="H11" s="41">
        <v>3</v>
      </c>
      <c r="I11" s="42">
        <v>3</v>
      </c>
      <c r="J11" s="43">
        <v>1</v>
      </c>
      <c r="L11" s="43"/>
      <c r="M11" s="43">
        <v>2</v>
      </c>
      <c r="N11" s="43"/>
      <c r="O11" s="43">
        <v>1</v>
      </c>
      <c r="P11" s="43"/>
      <c r="Q11" s="43">
        <v>1</v>
      </c>
      <c r="R11" s="43"/>
      <c r="S11" s="43"/>
      <c r="T11" s="43"/>
      <c r="U11" s="43"/>
      <c r="V11" s="43">
        <v>3</v>
      </c>
    </row>
    <row r="12" spans="1:23" ht="25.05" customHeight="1" x14ac:dyDescent="0.3">
      <c r="A12" s="15">
        <v>2</v>
      </c>
      <c r="B12" s="37">
        <v>192105290002</v>
      </c>
      <c r="C12" s="38">
        <v>36</v>
      </c>
      <c r="D12" s="44">
        <f>(5/5)*100</f>
        <v>100</v>
      </c>
      <c r="E12" s="38">
        <v>45</v>
      </c>
      <c r="F12" s="45">
        <f>(5/5)*100</f>
        <v>100</v>
      </c>
      <c r="G12" s="40" t="s">
        <v>46</v>
      </c>
      <c r="H12" s="46">
        <v>3</v>
      </c>
      <c r="I12" s="47"/>
      <c r="J12" s="48"/>
      <c r="K12" s="43">
        <v>2</v>
      </c>
      <c r="L12" s="48">
        <v>1</v>
      </c>
      <c r="M12" s="48">
        <v>2</v>
      </c>
      <c r="N12" s="48"/>
      <c r="O12" s="48"/>
      <c r="P12" s="48"/>
      <c r="Q12" s="48"/>
      <c r="R12" s="48">
        <v>1</v>
      </c>
      <c r="S12" s="48">
        <v>1</v>
      </c>
      <c r="T12" s="48"/>
      <c r="U12" s="48">
        <v>1</v>
      </c>
      <c r="V12" s="48">
        <v>3</v>
      </c>
    </row>
    <row r="13" spans="1:23" ht="25.05" customHeight="1" x14ac:dyDescent="0.3">
      <c r="A13" s="15">
        <v>3</v>
      </c>
      <c r="B13" s="37">
        <v>192105290003</v>
      </c>
      <c r="C13" s="38">
        <v>36</v>
      </c>
      <c r="D13" s="38"/>
      <c r="E13" s="38">
        <v>42</v>
      </c>
      <c r="F13" s="49"/>
      <c r="G13" s="40" t="s">
        <v>47</v>
      </c>
      <c r="H13" s="46">
        <v>3</v>
      </c>
      <c r="I13" s="47">
        <v>1</v>
      </c>
      <c r="J13" s="48"/>
      <c r="K13" s="48">
        <v>1</v>
      </c>
      <c r="L13" s="48"/>
      <c r="M13" s="48">
        <v>1</v>
      </c>
      <c r="N13" s="48">
        <v>1</v>
      </c>
      <c r="O13" s="48"/>
      <c r="P13" s="48"/>
      <c r="Q13" s="48">
        <v>1</v>
      </c>
      <c r="R13" s="48"/>
      <c r="S13" s="48"/>
      <c r="T13" s="48"/>
      <c r="U13" s="48"/>
      <c r="V13" s="48"/>
    </row>
    <row r="14" spans="1:23" ht="35.549999999999997" customHeight="1" x14ac:dyDescent="0.3">
      <c r="A14" s="15">
        <v>4</v>
      </c>
      <c r="B14" s="37">
        <v>192105290004</v>
      </c>
      <c r="C14" s="38">
        <v>38</v>
      </c>
      <c r="D14" s="38"/>
      <c r="E14" s="38">
        <v>35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1.5</v>
      </c>
      <c r="L14" s="46">
        <f t="shared" si="0"/>
        <v>1</v>
      </c>
      <c r="M14" s="46">
        <f t="shared" si="0"/>
        <v>1.6666666666666667</v>
      </c>
      <c r="N14" s="46">
        <f>AVERAGE(N11:N13)</f>
        <v>1</v>
      </c>
      <c r="O14" s="46">
        <f>AVERAGE(O11:O13)</f>
        <v>1</v>
      </c>
      <c r="P14" s="46"/>
      <c r="Q14" s="46">
        <f t="shared" si="0"/>
        <v>1</v>
      </c>
      <c r="R14" s="46">
        <f t="shared" si="0"/>
        <v>1</v>
      </c>
      <c r="S14" s="46">
        <f t="shared" si="0"/>
        <v>1</v>
      </c>
      <c r="T14" s="46"/>
      <c r="U14" s="46">
        <f t="shared" si="0"/>
        <v>1</v>
      </c>
      <c r="V14" s="46">
        <f t="shared" si="0"/>
        <v>3</v>
      </c>
    </row>
    <row r="15" spans="1:23" ht="37.950000000000003" customHeight="1" x14ac:dyDescent="0.3">
      <c r="A15" s="15">
        <v>5</v>
      </c>
      <c r="B15" s="37">
        <v>192105290005</v>
      </c>
      <c r="C15" s="38">
        <v>35</v>
      </c>
      <c r="D15" s="38"/>
      <c r="E15" s="38">
        <v>42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1.5</v>
      </c>
      <c r="L15" s="52">
        <f t="shared" si="1"/>
        <v>1</v>
      </c>
      <c r="M15" s="52">
        <f t="shared" si="1"/>
        <v>1.666666666666667</v>
      </c>
      <c r="N15" s="52">
        <f t="shared" si="1"/>
        <v>1</v>
      </c>
      <c r="O15" s="52">
        <f t="shared" si="1"/>
        <v>1</v>
      </c>
      <c r="P15" s="52"/>
      <c r="Q15" s="52">
        <f>(100*Q14)/100</f>
        <v>1</v>
      </c>
      <c r="R15" s="52">
        <f>(100*R14)/100</f>
        <v>1</v>
      </c>
      <c r="S15" s="52">
        <f>(100*S14)/100</f>
        <v>1</v>
      </c>
      <c r="T15" s="52"/>
      <c r="U15" s="52">
        <f>(100*U14)/100</f>
        <v>1</v>
      </c>
      <c r="V15" s="52">
        <f>(100*V14)/100</f>
        <v>3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CFBC-0EF0-4B3B-B67A-CA63FD6EE60F}">
  <dimension ref="A1:W104"/>
  <sheetViews>
    <sheetView zoomScale="60" zoomScaleNormal="60" workbookViewId="0">
      <selection activeCell="J22" sqref="A1:XFD1048576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69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70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[1]Sheet1!O38</f>
        <v>39.5</v>
      </c>
      <c r="D11" s="38">
        <f>COUNTIF(C11:C15,"&gt;="&amp;D10)</f>
        <v>5</v>
      </c>
      <c r="E11" s="64">
        <f>[1]Sheet1!Q38</f>
        <v>49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[1]Sheet1!O39</f>
        <v>38.5</v>
      </c>
      <c r="D12" s="44">
        <f>(5/5)*100</f>
        <v>100</v>
      </c>
      <c r="E12" s="64">
        <f>[1]Sheet1!Q39</f>
        <v>47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3</v>
      </c>
      <c r="O12" s="63">
        <v>3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[1]Sheet1!O40</f>
        <v>38.5</v>
      </c>
      <c r="D13" s="38"/>
      <c r="E13" s="64">
        <f>[1]Sheet1!Q40</f>
        <v>47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[1]Sheet1!O41</f>
        <v>39.5</v>
      </c>
      <c r="D14" s="38"/>
      <c r="E14" s="64">
        <f>[1]Sheet1!Q41</f>
        <v>48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38">
        <v>38.5</v>
      </c>
      <c r="D15" s="38"/>
      <c r="E15" s="38">
        <v>51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6C9F-6467-4FCB-8120-573034464371}">
  <dimension ref="A1:W104"/>
  <sheetViews>
    <sheetView zoomScale="50" zoomScaleNormal="50" workbookViewId="0">
      <selection activeCell="Q17" sqref="A1:XFD1048576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71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72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[1]Sheet1!O43</f>
        <v>39.5</v>
      </c>
      <c r="D11" s="38">
        <f>COUNTIF(C11:C15,"&gt;="&amp;D10)</f>
        <v>5</v>
      </c>
      <c r="E11" s="64">
        <f>[1]Sheet1!Q43</f>
        <v>48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1</v>
      </c>
      <c r="K11" s="5">
        <v>2</v>
      </c>
      <c r="L11" s="5">
        <v>1</v>
      </c>
      <c r="M11" s="5">
        <v>2</v>
      </c>
      <c r="N11" s="5">
        <v>2</v>
      </c>
      <c r="O11" s="5">
        <v>2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[1]Sheet1!O44</f>
        <v>39.5</v>
      </c>
      <c r="D12" s="44">
        <f>(5/5)*100</f>
        <v>100</v>
      </c>
      <c r="E12" s="64">
        <f>[1]Sheet1!Q44</f>
        <v>47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3</v>
      </c>
      <c r="L12" s="63">
        <v>1</v>
      </c>
      <c r="M12" s="63">
        <v>3</v>
      </c>
      <c r="N12" s="63">
        <v>3</v>
      </c>
      <c r="O12" s="63">
        <v>3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[1]Sheet1!O45</f>
        <v>38</v>
      </c>
      <c r="D13" s="38"/>
      <c r="E13" s="64">
        <f>[1]Sheet1!Q45</f>
        <v>46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[1]Sheet1!O46</f>
        <v>39</v>
      </c>
      <c r="D14" s="38"/>
      <c r="E14" s="64">
        <f>[1]Sheet1!Q46</f>
        <v>48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1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[1]Sheet1!O47</f>
        <v>38.5</v>
      </c>
      <c r="D15" s="38"/>
      <c r="E15" s="64">
        <f>[1]Sheet1!Q47</f>
        <v>46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1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27CD-5CF6-482A-B216-2A025C4CB6F6}">
  <dimension ref="A1:W104"/>
  <sheetViews>
    <sheetView zoomScale="60" zoomScaleNormal="60" workbookViewId="0">
      <selection activeCell="Q18" sqref="A1:XFD1048576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73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74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5">
        <f>[1]Sheet1!Q43</f>
        <v>48</v>
      </c>
      <c r="D11" s="38">
        <f>COUNTIF(C11:C15,"&gt;="&amp;D10)</f>
        <v>5</v>
      </c>
      <c r="E11" s="64">
        <f>[1]Sheet1!Q43</f>
        <v>48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5">
        <f>[1]Sheet1!Q44</f>
        <v>47</v>
      </c>
      <c r="D12" s="44">
        <f>(5/5)*100</f>
        <v>100</v>
      </c>
      <c r="E12" s="64">
        <v>45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3</v>
      </c>
      <c r="O12" s="63">
        <v>3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5">
        <f>[1]Sheet1!Q45</f>
        <v>46</v>
      </c>
      <c r="D13" s="38"/>
      <c r="E13" s="64">
        <v>45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5">
        <f>[1]Sheet1!Q46</f>
        <v>48</v>
      </c>
      <c r="D14" s="38"/>
      <c r="E14" s="64">
        <v>48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5">
        <f>[1]Sheet1!Q47</f>
        <v>46</v>
      </c>
      <c r="D15" s="38"/>
      <c r="E15" s="64">
        <f>[1]Sheet1!Q47</f>
        <v>46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0725-864F-4891-9A32-06D4D3F7512F}">
  <dimension ref="A1:W104"/>
  <sheetViews>
    <sheetView zoomScale="60" zoomScaleNormal="60" workbookViewId="0">
      <selection activeCell="P11" sqref="A1:W15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75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76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[1]Sheet1!O48</f>
        <v>40</v>
      </c>
      <c r="D11" s="38">
        <f>COUNTIF(C11:C15,"&gt;="&amp;D10)</f>
        <v>5</v>
      </c>
      <c r="E11" s="64">
        <v>57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1</v>
      </c>
      <c r="K11" s="5">
        <v>1</v>
      </c>
      <c r="L11" s="5">
        <v>1</v>
      </c>
      <c r="M11" s="5">
        <v>2</v>
      </c>
      <c r="N11" s="5">
        <v>2</v>
      </c>
      <c r="O11" s="5">
        <v>1</v>
      </c>
      <c r="P11" s="5"/>
      <c r="Q11" s="5">
        <v>1</v>
      </c>
      <c r="R11" s="5">
        <v>1</v>
      </c>
      <c r="S11" s="5">
        <v>1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[1]Sheet1!O49</f>
        <v>37.5</v>
      </c>
      <c r="D12" s="44">
        <f>(5/5)*100</f>
        <v>100</v>
      </c>
      <c r="E12" s="64">
        <v>46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1</v>
      </c>
      <c r="L12" s="63">
        <v>1</v>
      </c>
      <c r="M12" s="63">
        <v>3</v>
      </c>
      <c r="N12" s="63">
        <v>3</v>
      </c>
      <c r="O12" s="63">
        <v>1</v>
      </c>
      <c r="P12" s="63"/>
      <c r="Q12" s="63">
        <v>1</v>
      </c>
      <c r="R12" s="63">
        <v>1</v>
      </c>
      <c r="S12" s="63">
        <v>1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[1]Sheet1!O50</f>
        <v>36.5</v>
      </c>
      <c r="D13" s="38"/>
      <c r="E13" s="64">
        <v>55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[1]Sheet1!O51</f>
        <v>38</v>
      </c>
      <c r="D14" s="38"/>
      <c r="E14" s="64">
        <v>49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1</v>
      </c>
      <c r="L14" s="46">
        <f t="shared" si="0"/>
        <v>1</v>
      </c>
      <c r="M14" s="46">
        <f t="shared" si="0"/>
        <v>2</v>
      </c>
      <c r="N14" s="46">
        <f>AVERAGE(N11:N13)</f>
        <v>2</v>
      </c>
      <c r="O14" s="46">
        <f>AVERAGE(O11:O13)</f>
        <v>1</v>
      </c>
      <c r="P14" s="46"/>
      <c r="Q14" s="46">
        <f t="shared" si="0"/>
        <v>1</v>
      </c>
      <c r="R14" s="46">
        <f t="shared" si="0"/>
        <v>1</v>
      </c>
      <c r="S14" s="46">
        <f t="shared" si="0"/>
        <v>1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[1]Sheet1!O52</f>
        <v>37</v>
      </c>
      <c r="D15" s="38"/>
      <c r="E15" s="64">
        <v>53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1</v>
      </c>
      <c r="L15" s="52">
        <f t="shared" si="1"/>
        <v>1</v>
      </c>
      <c r="M15" s="52">
        <f t="shared" si="1"/>
        <v>2</v>
      </c>
      <c r="N15" s="52">
        <f t="shared" si="1"/>
        <v>2</v>
      </c>
      <c r="O15" s="52">
        <f t="shared" si="1"/>
        <v>1</v>
      </c>
      <c r="P15" s="52"/>
      <c r="Q15" s="52">
        <f>(100*Q14)/100</f>
        <v>1</v>
      </c>
      <c r="R15" s="52">
        <f>(100*R14)/100</f>
        <v>1</v>
      </c>
      <c r="S15" s="52">
        <f>(100*S14)/100</f>
        <v>1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3BB9-01D7-40B7-AB91-CF328F5DC0A3}">
  <dimension ref="A1:W15"/>
  <sheetViews>
    <sheetView workbookViewId="0">
      <selection activeCell="S17" sqref="A1:XFD1048576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77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78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[1]Sheet1!O58</f>
        <v>39</v>
      </c>
      <c r="D11" s="38">
        <f>COUNTIF(C11:C15,"&gt;="&amp;D10)</f>
        <v>5</v>
      </c>
      <c r="E11" s="64">
        <v>60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2</v>
      </c>
      <c r="L11" s="5">
        <v>2</v>
      </c>
      <c r="M11" s="5">
        <v>3</v>
      </c>
      <c r="N11" s="5">
        <v>3</v>
      </c>
      <c r="O11" s="5">
        <v>3</v>
      </c>
      <c r="P11" s="5"/>
      <c r="Q11" s="5">
        <v>3</v>
      </c>
      <c r="R11" s="5">
        <v>2</v>
      </c>
      <c r="S11" s="5">
        <v>3</v>
      </c>
      <c r="T11" s="5"/>
      <c r="U11" s="5">
        <v>3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[1]Sheet1!O59</f>
        <v>37</v>
      </c>
      <c r="D12" s="44">
        <f>(5/5)*100</f>
        <v>100</v>
      </c>
      <c r="E12" s="64">
        <v>49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3</v>
      </c>
      <c r="K12" s="63">
        <v>3</v>
      </c>
      <c r="L12" s="63">
        <v>3</v>
      </c>
      <c r="M12" s="63">
        <v>1</v>
      </c>
      <c r="N12" s="63">
        <v>1</v>
      </c>
      <c r="O12" s="63">
        <v>1</v>
      </c>
      <c r="P12" s="63"/>
      <c r="Q12" s="63">
        <v>1</v>
      </c>
      <c r="R12" s="63">
        <v>3</v>
      </c>
      <c r="S12" s="63">
        <v>1</v>
      </c>
      <c r="T12" s="63"/>
      <c r="U12" s="63">
        <v>1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[1]Sheet1!O60</f>
        <v>37</v>
      </c>
      <c r="D13" s="38"/>
      <c r="E13" s="64">
        <v>60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[1]Sheet1!O61</f>
        <v>38</v>
      </c>
      <c r="D14" s="38"/>
      <c r="E14" s="64">
        <v>57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1.6666666666666667</v>
      </c>
      <c r="N14" s="46">
        <f>AVERAGE(N11:N13)</f>
        <v>1.6666666666666667</v>
      </c>
      <c r="O14" s="46">
        <f>AVERAGE(O11:O13)</f>
        <v>1.6666666666666667</v>
      </c>
      <c r="P14" s="46"/>
      <c r="Q14" s="46">
        <f t="shared" si="0"/>
        <v>1.6666666666666667</v>
      </c>
      <c r="R14" s="46">
        <f t="shared" si="0"/>
        <v>2</v>
      </c>
      <c r="S14" s="46">
        <f t="shared" si="0"/>
        <v>1.6666666666666667</v>
      </c>
      <c r="T14" s="46"/>
      <c r="U14" s="46">
        <f t="shared" si="0"/>
        <v>1.6666666666666667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[1]Sheet1!O62</f>
        <v>37</v>
      </c>
      <c r="D15" s="38"/>
      <c r="E15" s="64">
        <v>53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2</v>
      </c>
      <c r="K15" s="52">
        <f t="shared" si="1"/>
        <v>2</v>
      </c>
      <c r="L15" s="52">
        <f t="shared" si="1"/>
        <v>2</v>
      </c>
      <c r="M15" s="52">
        <f t="shared" si="1"/>
        <v>1.666666666666667</v>
      </c>
      <c r="N15" s="52">
        <f t="shared" si="1"/>
        <v>1.666666666666667</v>
      </c>
      <c r="O15" s="52">
        <f t="shared" si="1"/>
        <v>1.666666666666667</v>
      </c>
      <c r="P15" s="52"/>
      <c r="Q15" s="52">
        <f>(100*Q14)/100</f>
        <v>1.666666666666667</v>
      </c>
      <c r="R15" s="52">
        <f>(100*R14)/100</f>
        <v>2</v>
      </c>
      <c r="S15" s="52">
        <f>(100*S14)/100</f>
        <v>1.666666666666667</v>
      </c>
      <c r="T15" s="52"/>
      <c r="U15" s="52">
        <f>(100*U14)/100</f>
        <v>1.666666666666667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BF63-8C7F-4F5A-80FE-FF91AD17D54B}">
  <dimension ref="A1:W15"/>
  <sheetViews>
    <sheetView workbookViewId="0">
      <selection activeCell="S18" sqref="S18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79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80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[1]Sheet1!O63</f>
        <v>39</v>
      </c>
      <c r="D11" s="38">
        <f>COUNTIF(C11:C15,"&gt;="&amp;D10)</f>
        <v>5</v>
      </c>
      <c r="E11" s="64">
        <v>58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1</v>
      </c>
      <c r="K11" s="5">
        <v>2</v>
      </c>
      <c r="L11" s="5">
        <v>2</v>
      </c>
      <c r="M11" s="5">
        <v>2</v>
      </c>
      <c r="N11" s="5">
        <v>2</v>
      </c>
      <c r="O11" s="5">
        <v>1</v>
      </c>
      <c r="P11" s="5"/>
      <c r="Q11" s="5">
        <v>1</v>
      </c>
      <c r="R11" s="5">
        <v>2</v>
      </c>
      <c r="S11" s="5">
        <v>1</v>
      </c>
      <c r="T11" s="5"/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[1]Sheet1!O64</f>
        <v>36</v>
      </c>
      <c r="D12" s="44">
        <f>(5/5)*100</f>
        <v>100</v>
      </c>
      <c r="E12" s="64">
        <v>53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3</v>
      </c>
      <c r="L12" s="63">
        <v>3</v>
      </c>
      <c r="M12" s="63">
        <v>3</v>
      </c>
      <c r="N12" s="63">
        <v>3</v>
      </c>
      <c r="O12" s="63">
        <v>1</v>
      </c>
      <c r="P12" s="63"/>
      <c r="Q12" s="63">
        <v>1</v>
      </c>
      <c r="R12" s="63">
        <v>3</v>
      </c>
      <c r="S12" s="63">
        <v>1</v>
      </c>
      <c r="T12" s="63"/>
      <c r="U12" s="63">
        <v>3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[1]Sheet1!O65</f>
        <v>24</v>
      </c>
      <c r="D13" s="38"/>
      <c r="E13" s="64">
        <v>60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[1]Sheet1!O66</f>
        <v>40</v>
      </c>
      <c r="D14" s="38"/>
      <c r="E14" s="64">
        <v>55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1</v>
      </c>
      <c r="P14" s="46"/>
      <c r="Q14" s="46">
        <f t="shared" si="0"/>
        <v>1</v>
      </c>
      <c r="R14" s="46">
        <f t="shared" si="0"/>
        <v>2</v>
      </c>
      <c r="S14" s="46">
        <f t="shared" si="0"/>
        <v>1</v>
      </c>
      <c r="T14" s="46"/>
      <c r="U14" s="46">
        <f t="shared" si="0"/>
        <v>2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v>38</v>
      </c>
      <c r="D15" s="38"/>
      <c r="E15" s="64">
        <v>54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1</v>
      </c>
      <c r="P15" s="52"/>
      <c r="Q15" s="52">
        <f>(100*Q14)/100</f>
        <v>1</v>
      </c>
      <c r="R15" s="52">
        <f>(100*R14)/100</f>
        <v>2</v>
      </c>
      <c r="S15" s="52">
        <f>(100*S14)/100</f>
        <v>1</v>
      </c>
      <c r="T15" s="52"/>
      <c r="U15" s="52">
        <f>(100*U14)/100</f>
        <v>2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6204-9121-426C-A29A-AD8EB494CF9B}">
  <dimension ref="A1:W15"/>
  <sheetViews>
    <sheetView zoomScale="60" zoomScaleNormal="60" workbookViewId="0">
      <selection activeCell="T24" sqref="A1:XFD1048576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81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82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[1]Sheet1!O68</f>
        <v>37</v>
      </c>
      <c r="D11" s="38">
        <f>COUNTIF(C11:C15,"&gt;="&amp;D10)</f>
        <v>5</v>
      </c>
      <c r="E11" s="64">
        <v>60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1</v>
      </c>
      <c r="K11" s="5">
        <v>2</v>
      </c>
      <c r="L11" s="5">
        <v>1</v>
      </c>
      <c r="M11" s="5">
        <v>2</v>
      </c>
      <c r="N11" s="5">
        <v>2</v>
      </c>
      <c r="O11" s="5">
        <v>1</v>
      </c>
      <c r="P11" s="5"/>
      <c r="Q11" s="5">
        <v>2</v>
      </c>
      <c r="R11" s="5">
        <v>1</v>
      </c>
      <c r="S11" s="5">
        <v>1</v>
      </c>
      <c r="T11" s="5"/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[1]Sheet1!O69</f>
        <v>36</v>
      </c>
      <c r="D12" s="44">
        <f>(5/5)*100</f>
        <v>100</v>
      </c>
      <c r="E12" s="64">
        <v>58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3</v>
      </c>
      <c r="L12" s="63">
        <v>1</v>
      </c>
      <c r="M12" s="63">
        <v>3</v>
      </c>
      <c r="N12" s="63">
        <v>3</v>
      </c>
      <c r="O12" s="63">
        <v>1</v>
      </c>
      <c r="P12" s="63"/>
      <c r="Q12" s="63">
        <v>3</v>
      </c>
      <c r="R12" s="63">
        <v>1</v>
      </c>
      <c r="S12" s="63">
        <v>1</v>
      </c>
      <c r="T12" s="63"/>
      <c r="U12" s="63">
        <v>3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[1]Sheet1!O70</f>
        <v>36</v>
      </c>
      <c r="D13" s="38"/>
      <c r="E13" s="64">
        <v>60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[1]Sheet1!O71</f>
        <v>39</v>
      </c>
      <c r="D14" s="38"/>
      <c r="E14" s="64">
        <v>60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1</v>
      </c>
      <c r="M14" s="46">
        <f t="shared" si="0"/>
        <v>2</v>
      </c>
      <c r="N14" s="46">
        <f>AVERAGE(N11:N13)</f>
        <v>2</v>
      </c>
      <c r="O14" s="46">
        <f>AVERAGE(O11:O13)</f>
        <v>1</v>
      </c>
      <c r="P14" s="46"/>
      <c r="Q14" s="46">
        <f t="shared" si="0"/>
        <v>2</v>
      </c>
      <c r="R14" s="46">
        <f t="shared" si="0"/>
        <v>1</v>
      </c>
      <c r="S14" s="46">
        <f t="shared" si="0"/>
        <v>1</v>
      </c>
      <c r="T14" s="46"/>
      <c r="U14" s="46">
        <f t="shared" si="0"/>
        <v>2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[1]Sheet1!O72</f>
        <v>28</v>
      </c>
      <c r="D15" s="38"/>
      <c r="E15" s="64">
        <v>57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1</v>
      </c>
      <c r="M15" s="52">
        <f t="shared" si="1"/>
        <v>2</v>
      </c>
      <c r="N15" s="52">
        <f t="shared" si="1"/>
        <v>2</v>
      </c>
      <c r="O15" s="52">
        <f t="shared" si="1"/>
        <v>1</v>
      </c>
      <c r="P15" s="52"/>
      <c r="Q15" s="52">
        <f>(100*Q14)/100</f>
        <v>2</v>
      </c>
      <c r="R15" s="52">
        <f>(100*R14)/100</f>
        <v>1</v>
      </c>
      <c r="S15" s="52">
        <f>(100*S14)/100</f>
        <v>1</v>
      </c>
      <c r="T15" s="52"/>
      <c r="U15" s="52">
        <f>(100*U14)/100</f>
        <v>2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F27E-6CF8-46A5-B5A8-B0FFB2E5C9DA}">
  <dimension ref="A1:W15"/>
  <sheetViews>
    <sheetView zoomScale="80" zoomScaleNormal="80" workbookViewId="0">
      <selection activeCell="P22" sqref="A1:XFD1048576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83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84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[1]Sheet1!O73</f>
        <v>37</v>
      </c>
      <c r="D11" s="38">
        <f>COUNTIF(C11:C15,"&gt;="&amp;D10)</f>
        <v>5</v>
      </c>
      <c r="E11" s="64">
        <v>60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3</v>
      </c>
      <c r="K11" s="5">
        <v>3</v>
      </c>
      <c r="L11" s="5">
        <v>3</v>
      </c>
      <c r="M11" s="5">
        <v>2</v>
      </c>
      <c r="N11" s="5">
        <v>3</v>
      </c>
      <c r="O11" s="5">
        <v>3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[1]Sheet1!O74</f>
        <v>36</v>
      </c>
      <c r="D12" s="44">
        <f>(5/5)*100</f>
        <v>100</v>
      </c>
      <c r="E12" s="64">
        <v>58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1</v>
      </c>
      <c r="L12" s="63">
        <v>1</v>
      </c>
      <c r="M12" s="63">
        <v>3</v>
      </c>
      <c r="N12" s="63">
        <v>1</v>
      </c>
      <c r="O12" s="63">
        <v>1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[1]Sheet1!O75</f>
        <v>37</v>
      </c>
      <c r="D13" s="38"/>
      <c r="E13" s="64">
        <v>60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[1]Sheet1!O76</f>
        <v>40</v>
      </c>
      <c r="D14" s="38"/>
      <c r="E14" s="64">
        <v>54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1.6666666666666667</v>
      </c>
      <c r="K14" s="46">
        <f>AVERAGE(K11:K13)</f>
        <v>1.6666666666666667</v>
      </c>
      <c r="L14" s="46">
        <f t="shared" si="0"/>
        <v>1.6666666666666667</v>
      </c>
      <c r="M14" s="46">
        <f t="shared" si="0"/>
        <v>2</v>
      </c>
      <c r="N14" s="46">
        <f>AVERAGE(N11:N13)</f>
        <v>1.6666666666666667</v>
      </c>
      <c r="O14" s="46">
        <f>AVERAGE(O11:O13)</f>
        <v>1.6666666666666667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[1]Sheet1!O72</f>
        <v>28</v>
      </c>
      <c r="D15" s="38"/>
      <c r="E15" s="64">
        <v>55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1.666666666666667</v>
      </c>
      <c r="K15" s="52">
        <f t="shared" si="1"/>
        <v>1.666666666666667</v>
      </c>
      <c r="L15" s="52">
        <f t="shared" si="1"/>
        <v>1.666666666666667</v>
      </c>
      <c r="M15" s="52">
        <f t="shared" si="1"/>
        <v>2</v>
      </c>
      <c r="N15" s="52">
        <f t="shared" si="1"/>
        <v>1.666666666666667</v>
      </c>
      <c r="O15" s="52">
        <f t="shared" si="1"/>
        <v>1.666666666666667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890B-4DB0-49A1-9550-A4484E5FA434}">
  <dimension ref="A1:W15"/>
  <sheetViews>
    <sheetView workbookViewId="0">
      <selection activeCell="P18" sqref="A1:XFD1048576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85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86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25</v>
      </c>
      <c r="D10" s="31">
        <f>(0.55*25)</f>
        <v>13.750000000000002</v>
      </c>
      <c r="E10" s="32">
        <v>25</v>
      </c>
      <c r="F10" s="33">
        <f>0.55*25</f>
        <v>13.750000000000002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[1]Sheet1!S73</f>
        <v>24</v>
      </c>
      <c r="D11" s="38">
        <f>COUNTIF(C11:C15,"&gt;="&amp;D10)</f>
        <v>5</v>
      </c>
      <c r="E11" s="64">
        <v>23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3</v>
      </c>
      <c r="K11" s="5">
        <v>3</v>
      </c>
      <c r="L11" s="5">
        <v>3</v>
      </c>
      <c r="M11" s="5">
        <v>2</v>
      </c>
      <c r="N11" s="5">
        <v>3</v>
      </c>
      <c r="O11" s="5">
        <v>3</v>
      </c>
      <c r="P11" s="5">
        <v>2</v>
      </c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[1]Sheet1!S74</f>
        <v>22</v>
      </c>
      <c r="D12" s="44">
        <f>(5/5)*100</f>
        <v>100</v>
      </c>
      <c r="E12" s="64">
        <v>22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1</v>
      </c>
      <c r="L12" s="63">
        <v>1</v>
      </c>
      <c r="M12" s="63">
        <v>3</v>
      </c>
      <c r="N12" s="63">
        <v>1</v>
      </c>
      <c r="O12" s="63">
        <v>1</v>
      </c>
      <c r="P12" s="63">
        <v>3</v>
      </c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[1]Sheet1!S75</f>
        <v>23</v>
      </c>
      <c r="D13" s="38"/>
      <c r="E13" s="64">
        <v>22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>
        <v>1</v>
      </c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[1]Sheet1!S76</f>
        <v>24</v>
      </c>
      <c r="D14" s="38"/>
      <c r="E14" s="64">
        <v>24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1.6666666666666667</v>
      </c>
      <c r="K14" s="46">
        <f>AVERAGE(K11:K13)</f>
        <v>1.6666666666666667</v>
      </c>
      <c r="L14" s="46">
        <f t="shared" si="0"/>
        <v>1.6666666666666667</v>
      </c>
      <c r="M14" s="46">
        <f t="shared" si="0"/>
        <v>2</v>
      </c>
      <c r="N14" s="46">
        <f>AVERAGE(N11:N13)</f>
        <v>1.6666666666666667</v>
      </c>
      <c r="O14" s="46">
        <f>AVERAGE(O11:O13)</f>
        <v>1.6666666666666667</v>
      </c>
      <c r="P14" s="46">
        <f>AVERAGE(P11:P13)</f>
        <v>2</v>
      </c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[1]Sheet1!S77</f>
        <v>23</v>
      </c>
      <c r="D15" s="38"/>
      <c r="E15" s="64">
        <v>24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1.666666666666667</v>
      </c>
      <c r="K15" s="52">
        <f t="shared" si="1"/>
        <v>1.666666666666667</v>
      </c>
      <c r="L15" s="52">
        <f t="shared" si="1"/>
        <v>1.666666666666667</v>
      </c>
      <c r="M15" s="52">
        <f t="shared" si="1"/>
        <v>2</v>
      </c>
      <c r="N15" s="52">
        <f t="shared" si="1"/>
        <v>1.666666666666667</v>
      </c>
      <c r="O15" s="52">
        <f t="shared" si="1"/>
        <v>1.666666666666667</v>
      </c>
      <c r="P15" s="52">
        <f>(100*P14)/100</f>
        <v>2</v>
      </c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EC838-A9C8-44A0-999D-CBC6CA45781F}">
  <dimension ref="A1:W15"/>
  <sheetViews>
    <sheetView workbookViewId="0">
      <selection activeCell="R20" sqref="A1:XFD1048576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87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88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[1]Sheet1!O78</f>
        <v>36</v>
      </c>
      <c r="D11" s="38">
        <f>COUNTIF(C11:C15,"&gt;="&amp;D10)</f>
        <v>5</v>
      </c>
      <c r="E11" s="64">
        <v>59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1</v>
      </c>
      <c r="L11" s="5">
        <v>2</v>
      </c>
      <c r="M11" s="5">
        <v>1</v>
      </c>
      <c r="N11" s="5">
        <v>2</v>
      </c>
      <c r="O11" s="5">
        <v>1</v>
      </c>
      <c r="P11" s="5"/>
      <c r="Q11" s="5">
        <v>1</v>
      </c>
      <c r="R11" s="5">
        <v>1</v>
      </c>
      <c r="S11" s="5">
        <v>1</v>
      </c>
      <c r="T11" s="5"/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[1]Sheet1!O79</f>
        <v>28</v>
      </c>
      <c r="D12" s="44">
        <f>(5/5)*100</f>
        <v>100</v>
      </c>
      <c r="E12" s="64">
        <v>55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3</v>
      </c>
      <c r="K12" s="63">
        <v>1</v>
      </c>
      <c r="L12" s="63">
        <v>3</v>
      </c>
      <c r="M12" s="63">
        <v>1</v>
      </c>
      <c r="N12" s="63">
        <v>3</v>
      </c>
      <c r="O12" s="63">
        <v>1</v>
      </c>
      <c r="P12" s="63"/>
      <c r="Q12" s="63">
        <v>1</v>
      </c>
      <c r="R12" s="63">
        <v>1</v>
      </c>
      <c r="S12" s="63">
        <v>1</v>
      </c>
      <c r="T12" s="63"/>
      <c r="U12" s="63">
        <v>3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[1]Sheet1!O80</f>
        <v>28</v>
      </c>
      <c r="D13" s="38"/>
      <c r="E13" s="64">
        <v>59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[1]Sheet1!O81</f>
        <v>37</v>
      </c>
      <c r="D14" s="38"/>
      <c r="E14" s="64">
        <v>58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1</v>
      </c>
      <c r="L14" s="46">
        <f t="shared" si="0"/>
        <v>2</v>
      </c>
      <c r="M14" s="46">
        <f t="shared" si="0"/>
        <v>1</v>
      </c>
      <c r="N14" s="46">
        <f>AVERAGE(N11:N13)</f>
        <v>2</v>
      </c>
      <c r="O14" s="46">
        <f>AVERAGE(O11:O13)</f>
        <v>1</v>
      </c>
      <c r="P14" s="46"/>
      <c r="Q14" s="46">
        <f t="shared" si="0"/>
        <v>1</v>
      </c>
      <c r="R14" s="46">
        <f t="shared" si="0"/>
        <v>1</v>
      </c>
      <c r="S14" s="46">
        <f t="shared" si="0"/>
        <v>1</v>
      </c>
      <c r="T14" s="46"/>
      <c r="U14" s="46">
        <f t="shared" si="0"/>
        <v>2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[1]Sheet1!O82</f>
        <v>38</v>
      </c>
      <c r="D15" s="38"/>
      <c r="E15" s="64">
        <v>55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2</v>
      </c>
      <c r="K15" s="52">
        <f t="shared" si="1"/>
        <v>1</v>
      </c>
      <c r="L15" s="52">
        <f t="shared" si="1"/>
        <v>2</v>
      </c>
      <c r="M15" s="52">
        <f t="shared" si="1"/>
        <v>1</v>
      </c>
      <c r="N15" s="52">
        <f t="shared" si="1"/>
        <v>2</v>
      </c>
      <c r="O15" s="52">
        <f t="shared" si="1"/>
        <v>1</v>
      </c>
      <c r="P15" s="52"/>
      <c r="Q15" s="52">
        <f>(100*Q14)/100</f>
        <v>1</v>
      </c>
      <c r="R15" s="52">
        <f>(100*R14)/100</f>
        <v>1</v>
      </c>
      <c r="S15" s="52">
        <f>(100*S14)/100</f>
        <v>1</v>
      </c>
      <c r="T15" s="52"/>
      <c r="U15" s="52">
        <f>(100*U14)/100</f>
        <v>2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1922-39B7-482C-AD8D-4FEE05BC3773}">
  <dimension ref="A1:W104"/>
  <sheetViews>
    <sheetView zoomScale="50" zoomScaleNormal="50" workbookViewId="0">
      <selection activeCell="E23" sqref="E23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53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54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38">
        <f>[1]Sheet1!O7</f>
        <v>37</v>
      </c>
      <c r="D11" s="38">
        <f>COUNTIF(C11:C15,"&gt;="&amp;D10)</f>
        <v>5</v>
      </c>
      <c r="E11" s="38">
        <f>[1]Sheet1!Q7</f>
        <v>46</v>
      </c>
      <c r="F11" s="39">
        <f>COUNTIF(E11:E15,"&gt;="&amp;F10)</f>
        <v>5</v>
      </c>
      <c r="G11" s="40" t="s">
        <v>45</v>
      </c>
      <c r="H11" s="5">
        <v>2</v>
      </c>
      <c r="I11" s="5">
        <v>3</v>
      </c>
      <c r="J11" s="5">
        <v>2</v>
      </c>
      <c r="K11" s="5">
        <v>3</v>
      </c>
      <c r="L11" s="5">
        <v>2</v>
      </c>
      <c r="M11" s="5">
        <v>2</v>
      </c>
      <c r="N11" s="5">
        <v>3</v>
      </c>
      <c r="O11" s="5">
        <v>3</v>
      </c>
      <c r="P11" s="5">
        <v>2</v>
      </c>
      <c r="Q11" s="5">
        <v>2</v>
      </c>
      <c r="R11" s="5">
        <v>2</v>
      </c>
      <c r="S11" s="5">
        <v>2</v>
      </c>
      <c r="T11" s="5">
        <v>2</v>
      </c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38">
        <f>[1]Sheet1!O8</f>
        <v>34</v>
      </c>
      <c r="D12" s="44">
        <f>(5/5)*100</f>
        <v>100</v>
      </c>
      <c r="E12" s="38">
        <f>[1]Sheet1!Q8</f>
        <v>44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3</v>
      </c>
      <c r="K12" s="63">
        <v>1</v>
      </c>
      <c r="L12" s="63">
        <v>3</v>
      </c>
      <c r="M12" s="63">
        <v>3</v>
      </c>
      <c r="N12" s="63">
        <v>1</v>
      </c>
      <c r="O12" s="63">
        <v>1</v>
      </c>
      <c r="P12" s="63">
        <v>3</v>
      </c>
      <c r="Q12" s="63">
        <v>3</v>
      </c>
      <c r="R12" s="63">
        <v>3</v>
      </c>
      <c r="S12" s="63">
        <v>3</v>
      </c>
      <c r="T12" s="63">
        <v>3</v>
      </c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38">
        <f>[1]Sheet1!O9</f>
        <v>38</v>
      </c>
      <c r="D13" s="38"/>
      <c r="E13" s="38">
        <f>[1]Sheet1!Q9</f>
        <v>44</v>
      </c>
      <c r="F13" s="49"/>
      <c r="G13" s="40" t="s">
        <v>47</v>
      </c>
      <c r="H13" s="63">
        <v>1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>
        <v>1</v>
      </c>
      <c r="Q13" s="63">
        <v>1</v>
      </c>
      <c r="R13" s="63">
        <v>1</v>
      </c>
      <c r="S13" s="63">
        <v>1</v>
      </c>
      <c r="T13" s="63">
        <v>1</v>
      </c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38">
        <f>[1]Sheet1!O10</f>
        <v>36</v>
      </c>
      <c r="D14" s="38"/>
      <c r="E14" s="38">
        <f>[1]Sheet1!Q10</f>
        <v>46</v>
      </c>
      <c r="F14" s="49"/>
      <c r="G14" s="50" t="s">
        <v>48</v>
      </c>
      <c r="H14" s="46">
        <f>AVERAGE(H11:H13)</f>
        <v>2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1.6666666666666667</v>
      </c>
      <c r="L14" s="46">
        <f t="shared" si="0"/>
        <v>2</v>
      </c>
      <c r="M14" s="46">
        <f t="shared" si="0"/>
        <v>2</v>
      </c>
      <c r="N14" s="46">
        <f>AVERAGE(N11:N13)</f>
        <v>1.6666666666666667</v>
      </c>
      <c r="O14" s="46">
        <f>AVERAGE(O11:O13)</f>
        <v>1.6666666666666667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38">
        <f>[1]Sheet1!O11</f>
        <v>35</v>
      </c>
      <c r="D15" s="38"/>
      <c r="E15" s="38">
        <f>[1]Sheet1!Q11</f>
        <v>43</v>
      </c>
      <c r="F15" s="49"/>
      <c r="G15" s="51" t="s">
        <v>49</v>
      </c>
      <c r="H15" s="52">
        <f t="shared" ref="H15:O15" si="1">(100*H14)/100</f>
        <v>2</v>
      </c>
      <c r="I15" s="52">
        <f t="shared" si="1"/>
        <v>1</v>
      </c>
      <c r="J15" s="52">
        <f t="shared" si="1"/>
        <v>2</v>
      </c>
      <c r="K15" s="52">
        <f t="shared" si="1"/>
        <v>1.666666666666667</v>
      </c>
      <c r="L15" s="52">
        <f t="shared" si="1"/>
        <v>2</v>
      </c>
      <c r="M15" s="52">
        <f t="shared" si="1"/>
        <v>2</v>
      </c>
      <c r="N15" s="52">
        <f t="shared" si="1"/>
        <v>1.666666666666667</v>
      </c>
      <c r="O15" s="52">
        <f t="shared" si="1"/>
        <v>1.666666666666667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D97F-ADCD-4F7F-AC5D-25A53854D65C}">
  <dimension ref="A1:W15"/>
  <sheetViews>
    <sheetView workbookViewId="0">
      <selection activeCell="T17" sqref="T17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89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90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25</v>
      </c>
      <c r="D10" s="31">
        <f>(0.55*25)</f>
        <v>13.750000000000002</v>
      </c>
      <c r="E10" s="32">
        <v>25</v>
      </c>
      <c r="F10" s="33">
        <f>0.55*25</f>
        <v>13.750000000000002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[1]Sheet1!S58</f>
        <v>25</v>
      </c>
      <c r="D11" s="38">
        <f>COUNTIF(C11:C15,"&gt;="&amp;D10)</f>
        <v>5</v>
      </c>
      <c r="E11" s="64">
        <v>23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/>
      <c r="U11" s="5">
        <v>3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[1]Sheet1!S59</f>
        <v>22</v>
      </c>
      <c r="D12" s="44">
        <f>(5/5)*100</f>
        <v>100</v>
      </c>
      <c r="E12" s="64">
        <v>21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3</v>
      </c>
      <c r="O12" s="63">
        <v>3</v>
      </c>
      <c r="P12" s="63">
        <v>3</v>
      </c>
      <c r="Q12" s="63">
        <v>3</v>
      </c>
      <c r="R12" s="63">
        <v>3</v>
      </c>
      <c r="S12" s="63">
        <v>3</v>
      </c>
      <c r="T12" s="63"/>
      <c r="U12" s="63">
        <v>1</v>
      </c>
      <c r="V12" s="63">
        <v>1</v>
      </c>
      <c r="W12" s="2"/>
    </row>
    <row r="13" spans="1:23" ht="15.6" x14ac:dyDescent="0.3">
      <c r="A13" s="15">
        <v>3</v>
      </c>
      <c r="B13" s="37">
        <v>192105290003</v>
      </c>
      <c r="C13" s="64">
        <f>[1]Sheet1!S60</f>
        <v>22</v>
      </c>
      <c r="D13" s="38"/>
      <c r="E13" s="64">
        <v>22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>
        <v>1</v>
      </c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  <c r="W13" s="2"/>
    </row>
    <row r="14" spans="1:23" ht="15.6" x14ac:dyDescent="0.3">
      <c r="A14" s="15">
        <v>4</v>
      </c>
      <c r="B14" s="37">
        <v>192105290004</v>
      </c>
      <c r="C14" s="64">
        <f>[1]Sheet1!S61</f>
        <v>25</v>
      </c>
      <c r="D14" s="38"/>
      <c r="E14" s="64">
        <v>23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>
        <f>AVERAGE(P11:P13)</f>
        <v>2</v>
      </c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1.6666666666666667</v>
      </c>
      <c r="V14" s="46">
        <f t="shared" si="0"/>
        <v>1.6666666666666667</v>
      </c>
      <c r="W14" s="2"/>
    </row>
    <row r="15" spans="1:23" ht="15.6" x14ac:dyDescent="0.3">
      <c r="A15" s="15">
        <v>5</v>
      </c>
      <c r="B15" s="37">
        <v>192105290005</v>
      </c>
      <c r="C15" s="64">
        <f>[1]Sheet1!S62</f>
        <v>24</v>
      </c>
      <c r="D15" s="38"/>
      <c r="E15" s="64">
        <v>24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>
        <f>(100*P14)/100</f>
        <v>2</v>
      </c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1.666666666666667</v>
      </c>
      <c r="V15" s="52">
        <f>(100*V14)/100</f>
        <v>1.666666666666667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4906-BA15-41DE-9E53-2E00578F3206}">
  <dimension ref="A1:W15"/>
  <sheetViews>
    <sheetView tabSelected="1" workbookViewId="0">
      <selection activeCell="T18" sqref="T18"/>
    </sheetView>
  </sheetViews>
  <sheetFormatPr defaultRowHeight="14.4" x14ac:dyDescent="0.3"/>
  <cols>
    <col min="2" max="2" width="15.109375" bestFit="1" customWidth="1"/>
  </cols>
  <sheetData>
    <row r="1" spans="1:23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" x14ac:dyDescent="0.3">
      <c r="A3" s="67" t="s">
        <v>91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J3" s="2"/>
      <c r="K3" s="9" t="s">
        <v>5</v>
      </c>
      <c r="L3" s="9" t="s">
        <v>6</v>
      </c>
      <c r="M3" s="2"/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21" x14ac:dyDescent="0.3">
      <c r="A4" s="67" t="s">
        <v>92</v>
      </c>
      <c r="B4" s="67"/>
      <c r="C4" s="67"/>
      <c r="D4" s="67"/>
      <c r="E4" s="67"/>
      <c r="F4" s="4"/>
      <c r="G4" s="5" t="s">
        <v>9</v>
      </c>
      <c r="H4" s="6"/>
      <c r="I4" s="7"/>
      <c r="J4" s="2"/>
      <c r="K4" s="10" t="s">
        <v>10</v>
      </c>
      <c r="L4" s="10">
        <v>3</v>
      </c>
      <c r="M4" s="2"/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J5" s="2"/>
      <c r="K5" s="13" t="s">
        <v>13</v>
      </c>
      <c r="L5" s="13">
        <v>2</v>
      </c>
      <c r="M5" s="2"/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21" x14ac:dyDescent="0.3">
      <c r="A6" s="15"/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J6" s="2"/>
      <c r="K6" s="19" t="s">
        <v>18</v>
      </c>
      <c r="L6" s="19">
        <v>1</v>
      </c>
      <c r="M6" s="2"/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57.6" x14ac:dyDescent="0.3">
      <c r="A7" s="15"/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J7" s="2"/>
      <c r="K7" s="27" t="s">
        <v>22</v>
      </c>
      <c r="L7" s="27">
        <v>0</v>
      </c>
      <c r="M7" s="2"/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x14ac:dyDescent="0.3">
      <c r="A8" s="15"/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5"/>
      <c r="B9" s="21" t="s">
        <v>27</v>
      </c>
      <c r="C9" s="23" t="s">
        <v>28</v>
      </c>
      <c r="D9" s="23"/>
      <c r="E9" s="23" t="s">
        <v>28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6" x14ac:dyDescent="0.3">
      <c r="A10" s="15"/>
      <c r="B10" s="21" t="s">
        <v>29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  <c r="W10" s="2"/>
    </row>
    <row r="11" spans="1:23" ht="15.6" x14ac:dyDescent="0.3">
      <c r="A11" s="15">
        <v>1</v>
      </c>
      <c r="B11" s="37">
        <v>192105290001</v>
      </c>
      <c r="C11" s="64">
        <f>[1]Sheet1!S53</f>
        <v>45</v>
      </c>
      <c r="D11" s="38">
        <f>COUNTIF(C11:C15,"&gt;="&amp;D10)</f>
        <v>5</v>
      </c>
      <c r="E11" s="64">
        <v>42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>
        <v>2</v>
      </c>
      <c r="U11" s="5">
        <v>2</v>
      </c>
      <c r="V11" s="5">
        <v>3</v>
      </c>
      <c r="W11" s="2"/>
    </row>
    <row r="12" spans="1:23" ht="15.6" x14ac:dyDescent="0.3">
      <c r="A12" s="15">
        <v>2</v>
      </c>
      <c r="B12" s="37">
        <v>192105290002</v>
      </c>
      <c r="C12" s="64">
        <f>[1]Sheet1!S54</f>
        <v>40</v>
      </c>
      <c r="D12" s="44">
        <f>(5/5)*100</f>
        <v>100</v>
      </c>
      <c r="E12" s="64">
        <v>41</v>
      </c>
      <c r="F12" s="45">
        <f>(5/5)*100</f>
        <v>100</v>
      </c>
      <c r="G12" s="40" t="s">
        <v>46</v>
      </c>
      <c r="H12" s="46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2"/>
    </row>
    <row r="13" spans="1:23" ht="15.6" x14ac:dyDescent="0.3">
      <c r="A13" s="15">
        <v>3</v>
      </c>
      <c r="B13" s="37">
        <v>192105290003</v>
      </c>
      <c r="C13" s="64">
        <f>[1]Sheet1!S55</f>
        <v>40</v>
      </c>
      <c r="D13" s="38"/>
      <c r="E13" s="64">
        <v>43</v>
      </c>
      <c r="F13" s="49"/>
      <c r="G13" s="40" t="s">
        <v>47</v>
      </c>
      <c r="H13" s="46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2"/>
    </row>
    <row r="14" spans="1:23" ht="15.6" x14ac:dyDescent="0.3">
      <c r="A14" s="15">
        <v>4</v>
      </c>
      <c r="B14" s="37">
        <v>192105290004</v>
      </c>
      <c r="C14" s="64">
        <f>[1]Sheet1!S56</f>
        <v>43</v>
      </c>
      <c r="D14" s="38"/>
      <c r="E14" s="64">
        <v>45</v>
      </c>
      <c r="F14" s="49"/>
      <c r="G14" s="50" t="s">
        <v>48</v>
      </c>
      <c r="H14" s="46">
        <f>AVERAGE(H11:H13)</f>
        <v>3</v>
      </c>
      <c r="I14" s="46">
        <v>3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>
        <v>2</v>
      </c>
      <c r="Q14" s="46">
        <f t="shared" si="0"/>
        <v>2</v>
      </c>
      <c r="R14" s="46">
        <f t="shared" si="0"/>
        <v>2</v>
      </c>
      <c r="S14" s="46">
        <f t="shared" si="0"/>
        <v>2</v>
      </c>
      <c r="T14" s="46">
        <v>2</v>
      </c>
      <c r="U14" s="46">
        <f t="shared" si="0"/>
        <v>2</v>
      </c>
      <c r="V14" s="46">
        <f t="shared" si="0"/>
        <v>3</v>
      </c>
      <c r="W14" s="2"/>
    </row>
    <row r="15" spans="1:23" ht="15.6" x14ac:dyDescent="0.3">
      <c r="A15" s="15">
        <v>5</v>
      </c>
      <c r="B15" s="37">
        <v>192105290005</v>
      </c>
      <c r="C15" s="64">
        <f>[1]Sheet1!S57</f>
        <v>42</v>
      </c>
      <c r="D15" s="38"/>
      <c r="E15" s="64">
        <v>45</v>
      </c>
      <c r="F15" s="49"/>
      <c r="G15" s="51" t="s">
        <v>49</v>
      </c>
      <c r="H15" s="52">
        <f>(100*H14)/100</f>
        <v>3</v>
      </c>
      <c r="I15" s="52">
        <f>(100*I14)/100</f>
        <v>3</v>
      </c>
      <c r="J15" s="52">
        <f t="shared" ref="J15:O15" si="1">(100*J14)/100</f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>
        <v>2</v>
      </c>
      <c r="Q15" s="52">
        <f>(100*Q14)/100</f>
        <v>2</v>
      </c>
      <c r="R15" s="52">
        <f>(100*R14)/100</f>
        <v>2</v>
      </c>
      <c r="S15" s="52">
        <f>(100*S14)/100</f>
        <v>2</v>
      </c>
      <c r="T15" s="52">
        <v>2</v>
      </c>
      <c r="U15" s="52">
        <f>(100*U14)/100</f>
        <v>2</v>
      </c>
      <c r="V15" s="52">
        <f>(100*V14)/100</f>
        <v>3</v>
      </c>
      <c r="W15" s="2"/>
    </row>
  </sheetData>
  <mergeCells count="6">
    <mergeCell ref="A1:E1"/>
    <mergeCell ref="G1:M1"/>
    <mergeCell ref="A2:E2"/>
    <mergeCell ref="A3:E3"/>
    <mergeCell ref="O3:W7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C06F-8929-4559-9214-1160DE4137F6}">
  <dimension ref="A1:W104"/>
  <sheetViews>
    <sheetView zoomScale="60" zoomScaleNormal="60" workbookViewId="0">
      <selection activeCell="T18" sqref="T18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55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56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v>46</v>
      </c>
      <c r="D11" s="38">
        <f>COUNTIF(C11:C15,"&gt;="&amp;D10)</f>
        <v>5</v>
      </c>
      <c r="E11" s="64">
        <v>46</v>
      </c>
      <c r="F11" s="39">
        <f>COUNTIF(E11:E15,"&gt;="&amp;F10)</f>
        <v>5</v>
      </c>
      <c r="G11" s="40" t="s">
        <v>45</v>
      </c>
      <c r="H11" s="5">
        <v>2</v>
      </c>
      <c r="I11" s="5">
        <v>3</v>
      </c>
      <c r="J11" s="5">
        <v>2</v>
      </c>
      <c r="K11" s="5">
        <v>3</v>
      </c>
      <c r="L11" s="5">
        <v>2</v>
      </c>
      <c r="M11" s="5">
        <v>2</v>
      </c>
      <c r="N11" s="5">
        <v>3</v>
      </c>
      <c r="O11" s="5">
        <v>3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v>44</v>
      </c>
      <c r="D12" s="44">
        <f>(5/5)*100</f>
        <v>100</v>
      </c>
      <c r="E12" s="64">
        <v>44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3</v>
      </c>
      <c r="K12" s="63">
        <v>1</v>
      </c>
      <c r="L12" s="63">
        <v>3</v>
      </c>
      <c r="M12" s="63">
        <v>3</v>
      </c>
      <c r="N12" s="63">
        <v>1</v>
      </c>
      <c r="O12" s="63">
        <v>1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v>44</v>
      </c>
      <c r="D13" s="38"/>
      <c r="E13" s="64">
        <v>44</v>
      </c>
      <c r="F13" s="49"/>
      <c r="G13" s="40" t="s">
        <v>47</v>
      </c>
      <c r="H13" s="63">
        <v>1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v>46</v>
      </c>
      <c r="D14" s="38"/>
      <c r="E14" s="64">
        <v>43</v>
      </c>
      <c r="F14" s="49"/>
      <c r="G14" s="50" t="s">
        <v>48</v>
      </c>
      <c r="H14" s="46">
        <f>AVERAGE(H11:H13)</f>
        <v>2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1.6666666666666667</v>
      </c>
      <c r="L14" s="46">
        <f t="shared" si="0"/>
        <v>2</v>
      </c>
      <c r="M14" s="46">
        <f t="shared" si="0"/>
        <v>2</v>
      </c>
      <c r="N14" s="46">
        <f>AVERAGE(N11:N13)</f>
        <v>1.6666666666666667</v>
      </c>
      <c r="O14" s="46">
        <f>AVERAGE(O11:O13)</f>
        <v>1.6666666666666667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v>43</v>
      </c>
      <c r="D15" s="38"/>
      <c r="E15" s="64">
        <v>41</v>
      </c>
      <c r="F15" s="49"/>
      <c r="G15" s="51" t="s">
        <v>49</v>
      </c>
      <c r="H15" s="52">
        <f t="shared" ref="H15:O15" si="1">(100*H14)/100</f>
        <v>2</v>
      </c>
      <c r="I15" s="52">
        <f t="shared" si="1"/>
        <v>1</v>
      </c>
      <c r="J15" s="52">
        <f t="shared" si="1"/>
        <v>2</v>
      </c>
      <c r="K15" s="52">
        <f t="shared" si="1"/>
        <v>1.666666666666667</v>
      </c>
      <c r="L15" s="52">
        <f t="shared" si="1"/>
        <v>2</v>
      </c>
      <c r="M15" s="52">
        <f t="shared" si="1"/>
        <v>2</v>
      </c>
      <c r="N15" s="52">
        <f t="shared" si="1"/>
        <v>1.666666666666667</v>
      </c>
      <c r="O15" s="52">
        <f t="shared" si="1"/>
        <v>1.666666666666667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2358-1BC8-475A-94BA-D10F97A1E241}">
  <dimension ref="A1:W104"/>
  <sheetViews>
    <sheetView zoomScale="60" zoomScaleNormal="60" workbookViewId="0">
      <selection activeCell="F21" sqref="F21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57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58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[1]Sheet1!O12</f>
        <v>39</v>
      </c>
      <c r="D11" s="38">
        <f>COUNTIF(C11:C15,"&gt;="&amp;D10)</f>
        <v>5</v>
      </c>
      <c r="E11" s="64">
        <f>[1]Sheet1!Q12</f>
        <v>47</v>
      </c>
      <c r="F11" s="39">
        <f>COUNTIF(E11:E15,"&gt;="&amp;F10)</f>
        <v>5</v>
      </c>
      <c r="G11" s="40" t="s">
        <v>45</v>
      </c>
      <c r="H11" s="5">
        <v>3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[1]Sheet1!O13</f>
        <v>38</v>
      </c>
      <c r="D12" s="44">
        <f>(5/5)*100</f>
        <v>100</v>
      </c>
      <c r="E12" s="64">
        <f>[1]Sheet1!Q13</f>
        <v>46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3</v>
      </c>
      <c r="O12" s="63">
        <v>3</v>
      </c>
      <c r="P12" s="63">
        <v>3</v>
      </c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[1]Sheet1!O14</f>
        <v>39</v>
      </c>
      <c r="D13" s="38"/>
      <c r="E13" s="64">
        <f>[1]Sheet1!Q14</f>
        <v>45</v>
      </c>
      <c r="F13" s="49"/>
      <c r="G13" s="40" t="s">
        <v>47</v>
      </c>
      <c r="H13" s="63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>
        <v>1</v>
      </c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[1]Sheet1!O15</f>
        <v>38</v>
      </c>
      <c r="D14" s="38"/>
      <c r="E14" s="64">
        <f>[1]Sheet1!Q15</f>
        <v>46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[1]Sheet1!O16</f>
        <v>30</v>
      </c>
      <c r="D15" s="38"/>
      <c r="E15" s="64">
        <f>[1]Sheet1!Q16</f>
        <v>44</v>
      </c>
      <c r="F15" s="49"/>
      <c r="G15" s="51" t="s">
        <v>49</v>
      </c>
      <c r="H15" s="52">
        <f t="shared" ref="H15:O15" si="1">(100*H14)/100</f>
        <v>3</v>
      </c>
      <c r="I15" s="52">
        <f t="shared" si="1"/>
        <v>1</v>
      </c>
      <c r="J15" s="52">
        <f t="shared" si="1"/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3504-3C5B-4D8C-B972-7400E09C761C}">
  <dimension ref="A1:W104"/>
  <sheetViews>
    <sheetView zoomScale="50" zoomScaleNormal="50" workbookViewId="0">
      <selection activeCell="H24" sqref="H24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59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60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5">
        <f>[1]Sheet1!Q12</f>
        <v>47</v>
      </c>
      <c r="D11" s="38">
        <f>COUNTIF(C11:C15,"&gt;="&amp;D10)</f>
        <v>5</v>
      </c>
      <c r="E11" s="65">
        <v>45</v>
      </c>
      <c r="F11" s="39">
        <f>COUNTIF(E11:E15,"&gt;="&amp;F10)</f>
        <v>5</v>
      </c>
      <c r="G11" s="40" t="s">
        <v>45</v>
      </c>
      <c r="H11" s="5">
        <v>2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2</v>
      </c>
      <c r="O11" s="5">
        <v>2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5">
        <f>[1]Sheet1!Q13</f>
        <v>46</v>
      </c>
      <c r="D12" s="44">
        <f>(5/5)*100</f>
        <v>100</v>
      </c>
      <c r="E12" s="65">
        <v>41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3</v>
      </c>
      <c r="O12" s="63">
        <v>3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5">
        <f>[1]Sheet1!Q14</f>
        <v>45</v>
      </c>
      <c r="D13" s="38"/>
      <c r="E13" s="65">
        <v>41</v>
      </c>
      <c r="F13" s="49"/>
      <c r="G13" s="40" t="s">
        <v>47</v>
      </c>
      <c r="H13" s="63">
        <v>1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5">
        <f>[1]Sheet1!Q15</f>
        <v>46</v>
      </c>
      <c r="D14" s="38"/>
      <c r="E14" s="65">
        <v>44</v>
      </c>
      <c r="F14" s="49"/>
      <c r="G14" s="50" t="s">
        <v>48</v>
      </c>
      <c r="H14" s="46">
        <f>AVERAGE(H11:H13)</f>
        <v>2</v>
      </c>
      <c r="I14" s="46">
        <f>AVERAGE(I13)</f>
        <v>1</v>
      </c>
      <c r="J14" s="46">
        <f t="shared" ref="J14:V14" si="0">AVERAGE(J11:J13)</f>
        <v>2</v>
      </c>
      <c r="K14" s="46">
        <f>AVERAGE(K11:K13)</f>
        <v>2</v>
      </c>
      <c r="L14" s="46">
        <f t="shared" si="0"/>
        <v>2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5">
        <f>[1]Sheet1!Q16</f>
        <v>44</v>
      </c>
      <c r="D15" s="38"/>
      <c r="E15" s="65">
        <v>42</v>
      </c>
      <c r="F15" s="49"/>
      <c r="G15" s="51" t="s">
        <v>49</v>
      </c>
      <c r="H15" s="52">
        <f t="shared" ref="H15:O15" si="1">(100*H14)/100</f>
        <v>2</v>
      </c>
      <c r="I15" s="52">
        <f t="shared" si="1"/>
        <v>1</v>
      </c>
      <c r="J15" s="52">
        <f t="shared" si="1"/>
        <v>2</v>
      </c>
      <c r="K15" s="52">
        <f t="shared" si="1"/>
        <v>2</v>
      </c>
      <c r="L15" s="52">
        <f t="shared" si="1"/>
        <v>2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BBA2-A62F-4762-A4A3-40FFF2F89DDC}">
  <dimension ref="A1:W104"/>
  <sheetViews>
    <sheetView topLeftCell="E5" zoomScale="50" zoomScaleNormal="50" workbookViewId="0">
      <selection activeCell="O29" sqref="O29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61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62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3/5*100</f>
        <v>60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80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[1]Sheet1!O17</f>
        <v>38</v>
      </c>
      <c r="D11" s="38">
        <f>COUNTIF(C11:C15,"&gt;="&amp;D10)</f>
        <v>5</v>
      </c>
      <c r="E11" s="64">
        <v>31</v>
      </c>
      <c r="F11" s="39">
        <f>COUNTIF(E11:E15,"&gt;="&amp;F10)</f>
        <v>3</v>
      </c>
      <c r="G11" s="40" t="s">
        <v>45</v>
      </c>
      <c r="H11" s="5">
        <v>2</v>
      </c>
      <c r="I11" s="5">
        <v>3</v>
      </c>
      <c r="J11" s="5">
        <v>2</v>
      </c>
      <c r="K11" s="5">
        <v>2</v>
      </c>
      <c r="L11" s="5">
        <v>2</v>
      </c>
      <c r="M11" s="5">
        <v>2</v>
      </c>
      <c r="N11" s="5">
        <v>1</v>
      </c>
      <c r="O11" s="5"/>
      <c r="P11" s="5">
        <v>1</v>
      </c>
      <c r="Q11" s="5">
        <v>1</v>
      </c>
      <c r="R11" s="5">
        <v>2</v>
      </c>
      <c r="S11" s="5">
        <v>1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[1]Sheet1!O18</f>
        <v>36</v>
      </c>
      <c r="D12" s="44">
        <f>(5/5)*100</f>
        <v>100</v>
      </c>
      <c r="E12" s="64">
        <v>56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3</v>
      </c>
      <c r="K12" s="63">
        <v>3</v>
      </c>
      <c r="L12" s="63">
        <v>3</v>
      </c>
      <c r="M12" s="63">
        <v>3</v>
      </c>
      <c r="N12" s="63">
        <v>1</v>
      </c>
      <c r="O12" s="63"/>
      <c r="P12" s="63">
        <v>1</v>
      </c>
      <c r="Q12" s="63">
        <v>1</v>
      </c>
      <c r="R12" s="63">
        <v>3</v>
      </c>
      <c r="S12" s="63">
        <v>1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[1]Sheet1!O19</f>
        <v>37</v>
      </c>
      <c r="D13" s="38"/>
      <c r="E13" s="64">
        <f>[1]Sheet1!Q19</f>
        <v>0</v>
      </c>
      <c r="F13" s="49"/>
      <c r="G13" s="40" t="s">
        <v>47</v>
      </c>
      <c r="H13" s="63">
        <v>3</v>
      </c>
      <c r="I13" s="63">
        <v>1</v>
      </c>
      <c r="J13" s="63">
        <v>3</v>
      </c>
      <c r="K13" s="63">
        <v>3</v>
      </c>
      <c r="L13" s="63">
        <v>3</v>
      </c>
      <c r="M13" s="63">
        <v>3</v>
      </c>
      <c r="N13" s="63">
        <v>1</v>
      </c>
      <c r="O13" s="63"/>
      <c r="P13" s="63">
        <v>1</v>
      </c>
      <c r="Q13" s="63">
        <v>1</v>
      </c>
      <c r="R13" s="63">
        <v>3</v>
      </c>
      <c r="S13" s="63">
        <v>1</v>
      </c>
      <c r="T13" s="63"/>
      <c r="U13" s="63">
        <v>3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[1]Sheet1!O20</f>
        <v>37</v>
      </c>
      <c r="D14" s="38"/>
      <c r="E14" s="64">
        <v>60</v>
      </c>
      <c r="F14" s="49"/>
      <c r="G14" s="50" t="s">
        <v>48</v>
      </c>
      <c r="H14" s="46">
        <f>AVERAGE(H11:H13)</f>
        <v>2.6666666666666665</v>
      </c>
      <c r="I14" s="46">
        <f>AVERAGE(I13)</f>
        <v>1</v>
      </c>
      <c r="J14" s="46">
        <f t="shared" ref="J14:V14" si="0">AVERAGE(J11:J13)</f>
        <v>2.6666666666666665</v>
      </c>
      <c r="K14" s="46">
        <f>AVERAGE(K11:K13)</f>
        <v>2.6666666666666665</v>
      </c>
      <c r="L14" s="46">
        <f t="shared" si="0"/>
        <v>2.6666666666666665</v>
      </c>
      <c r="M14" s="46">
        <f t="shared" si="0"/>
        <v>2.6666666666666665</v>
      </c>
      <c r="N14" s="46">
        <f>AVERAGE(N11:N13)</f>
        <v>1</v>
      </c>
      <c r="O14" s="46"/>
      <c r="P14" s="46"/>
      <c r="Q14" s="46">
        <f t="shared" si="0"/>
        <v>1</v>
      </c>
      <c r="R14" s="46">
        <f t="shared" si="0"/>
        <v>2.6666666666666665</v>
      </c>
      <c r="S14" s="46">
        <f t="shared" si="0"/>
        <v>1</v>
      </c>
      <c r="T14" s="46"/>
      <c r="U14" s="46">
        <f t="shared" si="0"/>
        <v>2.6666666666666665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38">
        <v>35</v>
      </c>
      <c r="D15" s="38"/>
      <c r="E15" s="38">
        <v>51</v>
      </c>
      <c r="F15" s="49"/>
      <c r="G15" s="51" t="s">
        <v>49</v>
      </c>
      <c r="H15" s="52">
        <f>(100*H14)/100</f>
        <v>2.6666666666666661</v>
      </c>
      <c r="I15" s="52">
        <f>(100*I14)/100</f>
        <v>1</v>
      </c>
      <c r="J15" s="52">
        <f t="shared" ref="J15:N15" si="1">(100*J14)/100</f>
        <v>2.6666666666666661</v>
      </c>
      <c r="K15" s="52">
        <f t="shared" si="1"/>
        <v>2.6666666666666661</v>
      </c>
      <c r="L15" s="52">
        <f t="shared" si="1"/>
        <v>2.6666666666666661</v>
      </c>
      <c r="M15" s="52">
        <f t="shared" si="1"/>
        <v>2.6666666666666661</v>
      </c>
      <c r="N15" s="52">
        <f t="shared" si="1"/>
        <v>1</v>
      </c>
      <c r="O15" s="52"/>
      <c r="P15" s="52">
        <f>(100*P14)/100</f>
        <v>0</v>
      </c>
      <c r="Q15" s="52">
        <f>(100*Q14)/100</f>
        <v>1</v>
      </c>
      <c r="R15" s="52">
        <f>(100*R14)/100</f>
        <v>2.6666666666666661</v>
      </c>
      <c r="S15" s="52">
        <f>(100*S14)/100</f>
        <v>1</v>
      </c>
      <c r="T15" s="52"/>
      <c r="U15" s="52">
        <f>(100*U14)/100</f>
        <v>2.6666666666666661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9BAD-C91B-46AA-A62F-7658ED970FBE}">
  <dimension ref="A1:W104"/>
  <sheetViews>
    <sheetView zoomScale="60" zoomScaleNormal="60" workbookViewId="0">
      <selection activeCell="G22" sqref="G22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63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64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[1]Sheet1!O22</f>
        <v>38</v>
      </c>
      <c r="D11" s="38">
        <f>COUNTIF(C11:C15,"&gt;="&amp;D10)</f>
        <v>5</v>
      </c>
      <c r="E11" s="38">
        <v>58</v>
      </c>
      <c r="F11" s="39">
        <f>COUNTIF(E11:E15,"&gt;="&amp;F10)</f>
        <v>5</v>
      </c>
      <c r="G11" s="40" t="s">
        <v>45</v>
      </c>
      <c r="H11" s="5">
        <v>2</v>
      </c>
      <c r="I11" s="5">
        <v>3</v>
      </c>
      <c r="J11" s="5">
        <v>1</v>
      </c>
      <c r="K11" s="5">
        <v>2</v>
      </c>
      <c r="L11" s="5">
        <v>1</v>
      </c>
      <c r="M11" s="5">
        <v>1</v>
      </c>
      <c r="N11" s="5">
        <v>2</v>
      </c>
      <c r="O11" s="5">
        <v>1</v>
      </c>
      <c r="P11" s="5"/>
      <c r="Q11" s="5">
        <v>2</v>
      </c>
      <c r="R11" s="5">
        <v>1</v>
      </c>
      <c r="S11" s="5">
        <v>1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[1]Sheet1!O23</f>
        <v>36</v>
      </c>
      <c r="D12" s="44">
        <f>(5/5)*100</f>
        <v>100</v>
      </c>
      <c r="E12" s="38">
        <v>51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1</v>
      </c>
      <c r="K12" s="63">
        <v>3</v>
      </c>
      <c r="L12" s="63">
        <v>1</v>
      </c>
      <c r="M12" s="63">
        <v>1</v>
      </c>
      <c r="N12" s="63">
        <v>3</v>
      </c>
      <c r="O12" s="63">
        <v>1</v>
      </c>
      <c r="P12" s="63"/>
      <c r="Q12" s="63">
        <v>3</v>
      </c>
      <c r="R12" s="63">
        <v>1</v>
      </c>
      <c r="S12" s="63">
        <v>1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[1]Sheet1!O24</f>
        <v>35</v>
      </c>
      <c r="D13" s="38"/>
      <c r="E13" s="38">
        <v>55</v>
      </c>
      <c r="F13" s="49"/>
      <c r="G13" s="40" t="s">
        <v>47</v>
      </c>
      <c r="H13" s="46">
        <v>3</v>
      </c>
      <c r="I13" s="47">
        <v>1</v>
      </c>
      <c r="J13" s="48"/>
      <c r="K13" s="48">
        <v>1</v>
      </c>
      <c r="L13" s="48"/>
      <c r="M13" s="48">
        <v>1</v>
      </c>
      <c r="N13" s="48">
        <v>1</v>
      </c>
      <c r="O13" s="48"/>
      <c r="P13" s="48"/>
      <c r="Q13" s="48">
        <v>1</v>
      </c>
      <c r="R13" s="48"/>
      <c r="S13" s="48"/>
      <c r="T13" s="48"/>
      <c r="U13" s="48"/>
      <c r="V13" s="48"/>
    </row>
    <row r="14" spans="1:23" ht="35.549999999999997" customHeight="1" x14ac:dyDescent="0.3">
      <c r="A14" s="15">
        <v>4</v>
      </c>
      <c r="B14" s="37">
        <v>192105290004</v>
      </c>
      <c r="C14" s="64">
        <f>[1]Sheet1!O25</f>
        <v>37</v>
      </c>
      <c r="D14" s="38"/>
      <c r="E14" s="38">
        <v>55</v>
      </c>
      <c r="F14" s="49"/>
      <c r="G14" s="50" t="s">
        <v>48</v>
      </c>
      <c r="H14" s="46">
        <f>AVERAGE(H11:H13)</f>
        <v>2.6666666666666665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1</v>
      </c>
      <c r="M14" s="46">
        <f t="shared" si="0"/>
        <v>1</v>
      </c>
      <c r="N14" s="46">
        <f>AVERAGE(N11:N13)</f>
        <v>2</v>
      </c>
      <c r="O14" s="46">
        <f>AVERAGE(O11:O13)</f>
        <v>1</v>
      </c>
      <c r="P14" s="46"/>
      <c r="Q14" s="46">
        <f t="shared" si="0"/>
        <v>2</v>
      </c>
      <c r="R14" s="46">
        <f t="shared" si="0"/>
        <v>1</v>
      </c>
      <c r="S14" s="46">
        <f t="shared" si="0"/>
        <v>1</v>
      </c>
      <c r="T14" s="46"/>
      <c r="U14" s="46">
        <f t="shared" si="0"/>
        <v>2.5</v>
      </c>
      <c r="V14" s="46">
        <f t="shared" si="0"/>
        <v>2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[1]Sheet1!O26</f>
        <v>34</v>
      </c>
      <c r="D15" s="38"/>
      <c r="E15" s="38">
        <v>47</v>
      </c>
      <c r="F15" s="49"/>
      <c r="G15" s="51" t="s">
        <v>49</v>
      </c>
      <c r="H15" s="52">
        <f>(100*H14)/100</f>
        <v>2.6666666666666661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1</v>
      </c>
      <c r="M15" s="52">
        <f t="shared" si="1"/>
        <v>1</v>
      </c>
      <c r="N15" s="52">
        <f t="shared" si="1"/>
        <v>2</v>
      </c>
      <c r="O15" s="52">
        <f t="shared" si="1"/>
        <v>1</v>
      </c>
      <c r="P15" s="52"/>
      <c r="Q15" s="52">
        <f>(100*Q14)/100</f>
        <v>2</v>
      </c>
      <c r="R15" s="52">
        <f>(100*R14)/100</f>
        <v>1</v>
      </c>
      <c r="S15" s="52">
        <f>(100*S14)/100</f>
        <v>1</v>
      </c>
      <c r="T15" s="52"/>
      <c r="U15" s="52">
        <f>(100*U14)/100</f>
        <v>2.5</v>
      </c>
      <c r="V15" s="52">
        <f>(100*V14)/100</f>
        <v>2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7FEE-4D43-4F47-80A0-F231C6FCF3A6}">
  <dimension ref="A1:W104"/>
  <sheetViews>
    <sheetView zoomScale="50" zoomScaleNormal="50" workbookViewId="0">
      <selection activeCell="G21" sqref="G21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65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66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[1]Sheet1!O28</f>
        <v>39.5</v>
      </c>
      <c r="D11" s="38">
        <f>COUNTIF(C11:C15,"&gt;="&amp;D10)</f>
        <v>5</v>
      </c>
      <c r="E11" s="38">
        <v>60</v>
      </c>
      <c r="F11" s="39">
        <f>COUNTIF(E11:E15,"&gt;="&amp;F10)</f>
        <v>5</v>
      </c>
      <c r="G11" s="40" t="s">
        <v>45</v>
      </c>
      <c r="H11" s="5">
        <v>2</v>
      </c>
      <c r="I11" s="5">
        <v>3</v>
      </c>
      <c r="J11" s="5">
        <v>1</v>
      </c>
      <c r="K11" s="5">
        <v>2</v>
      </c>
      <c r="L11" s="5">
        <v>1</v>
      </c>
      <c r="M11" s="5">
        <v>1</v>
      </c>
      <c r="N11" s="5">
        <v>1</v>
      </c>
      <c r="O11" s="5">
        <v>1</v>
      </c>
      <c r="P11" s="5"/>
      <c r="Q11" s="5">
        <v>1</v>
      </c>
      <c r="R11" s="5">
        <v>1</v>
      </c>
      <c r="S11" s="5">
        <v>1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[1]Sheet1!O29</f>
        <v>39</v>
      </c>
      <c r="D12" s="44">
        <f>(5/5)*100</f>
        <v>100</v>
      </c>
      <c r="E12" s="38">
        <v>42</v>
      </c>
      <c r="F12" s="45">
        <f>(5/5)*100</f>
        <v>100</v>
      </c>
      <c r="G12" s="40" t="s">
        <v>46</v>
      </c>
      <c r="H12" s="63">
        <v>3</v>
      </c>
      <c r="I12" s="63">
        <v>1</v>
      </c>
      <c r="J12" s="63">
        <v>1</v>
      </c>
      <c r="K12" s="63">
        <v>3</v>
      </c>
      <c r="L12" s="63">
        <v>1</v>
      </c>
      <c r="M12" s="63">
        <v>1</v>
      </c>
      <c r="N12" s="63">
        <v>1</v>
      </c>
      <c r="O12" s="63">
        <v>1</v>
      </c>
      <c r="P12" s="63"/>
      <c r="Q12" s="63">
        <v>1</v>
      </c>
      <c r="R12" s="63">
        <v>1</v>
      </c>
      <c r="S12" s="63">
        <v>1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[1]Sheet1!O30</f>
        <v>37</v>
      </c>
      <c r="D13" s="38"/>
      <c r="E13" s="38">
        <v>40</v>
      </c>
      <c r="F13" s="49"/>
      <c r="G13" s="40" t="s">
        <v>47</v>
      </c>
      <c r="H13" s="63">
        <v>1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[1]Sheet1!O31</f>
        <v>38.5</v>
      </c>
      <c r="D14" s="38"/>
      <c r="E14" s="38">
        <v>52</v>
      </c>
      <c r="F14" s="49"/>
      <c r="G14" s="50" t="s">
        <v>48</v>
      </c>
      <c r="H14" s="46">
        <f>AVERAGE(H11:H13)</f>
        <v>2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1</v>
      </c>
      <c r="M14" s="46">
        <f t="shared" si="0"/>
        <v>1</v>
      </c>
      <c r="N14" s="46">
        <f>AVERAGE(N11:N13)</f>
        <v>1</v>
      </c>
      <c r="O14" s="46">
        <f>AVERAGE(O11:O13)</f>
        <v>1</v>
      </c>
      <c r="P14" s="46"/>
      <c r="Q14" s="46">
        <f t="shared" si="0"/>
        <v>1</v>
      </c>
      <c r="R14" s="46">
        <f t="shared" si="0"/>
        <v>1</v>
      </c>
      <c r="S14" s="46">
        <f t="shared" si="0"/>
        <v>1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[1]Sheet1!O32</f>
        <v>36</v>
      </c>
      <c r="D15" s="38"/>
      <c r="E15" s="38">
        <v>53</v>
      </c>
      <c r="F15" s="49"/>
      <c r="G15" s="51" t="s">
        <v>49</v>
      </c>
      <c r="H15" s="52">
        <f>(100*H14)/100</f>
        <v>2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1</v>
      </c>
      <c r="M15" s="52">
        <f t="shared" si="1"/>
        <v>1</v>
      </c>
      <c r="N15" s="52">
        <f t="shared" si="1"/>
        <v>1</v>
      </c>
      <c r="O15" s="52">
        <f t="shared" si="1"/>
        <v>1</v>
      </c>
      <c r="P15" s="52"/>
      <c r="Q15" s="52">
        <f>(100*Q14)/100</f>
        <v>1</v>
      </c>
      <c r="R15" s="52">
        <f>(100*R14)/100</f>
        <v>1</v>
      </c>
      <c r="S15" s="52">
        <f>(100*S14)/100</f>
        <v>1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2B04-E7EA-4D39-829D-582C21D1D9D1}">
  <dimension ref="A1:W104"/>
  <sheetViews>
    <sheetView zoomScale="50" zoomScaleNormal="50" workbookViewId="0">
      <selection activeCell="O28" sqref="O28"/>
    </sheetView>
  </sheetViews>
  <sheetFormatPr defaultColWidth="5.77734375" defaultRowHeight="14.4" x14ac:dyDescent="0.3"/>
  <cols>
    <col min="1" max="1" width="12.6640625" style="15" customWidth="1"/>
    <col min="2" max="2" width="20.77734375" style="15" customWidth="1"/>
    <col min="3" max="4" width="17.21875" style="15" customWidth="1"/>
    <col min="5" max="6" width="25.77734375" style="15" customWidth="1"/>
    <col min="7" max="7" width="26.33203125" style="15" customWidth="1"/>
    <col min="8" max="8" width="16.44140625" style="2" customWidth="1"/>
    <col min="9" max="9" width="14.44140625" style="2" customWidth="1"/>
    <col min="10" max="10" width="9.44140625" style="2" customWidth="1"/>
    <col min="11" max="11" width="16.6640625" style="2" customWidth="1"/>
    <col min="12" max="12" width="12.44140625" style="2" customWidth="1"/>
    <col min="13" max="13" width="9.5546875" style="2" customWidth="1"/>
    <col min="14" max="14" width="15.5546875" style="2" customWidth="1"/>
    <col min="15" max="246" width="8.77734375" style="2" customWidth="1"/>
    <col min="247" max="247" width="24.6640625" style="2" customWidth="1"/>
    <col min="248" max="248" width="6" style="2" bestFit="1" customWidth="1"/>
    <col min="249" max="256" width="5.77734375" style="2"/>
    <col min="257" max="257" width="12.6640625" style="2" customWidth="1"/>
    <col min="258" max="258" width="20.77734375" style="2" customWidth="1"/>
    <col min="259" max="260" width="17.21875" style="2" customWidth="1"/>
    <col min="261" max="262" width="25.77734375" style="2" customWidth="1"/>
    <col min="263" max="263" width="26.33203125" style="2" customWidth="1"/>
    <col min="264" max="264" width="16.44140625" style="2" customWidth="1"/>
    <col min="265" max="265" width="14.44140625" style="2" customWidth="1"/>
    <col min="266" max="266" width="9.44140625" style="2" customWidth="1"/>
    <col min="267" max="267" width="16.6640625" style="2" customWidth="1"/>
    <col min="268" max="268" width="12.44140625" style="2" customWidth="1"/>
    <col min="269" max="269" width="9.5546875" style="2" customWidth="1"/>
    <col min="270" max="270" width="15.5546875" style="2" customWidth="1"/>
    <col min="271" max="502" width="8.77734375" style="2" customWidth="1"/>
    <col min="503" max="503" width="24.6640625" style="2" customWidth="1"/>
    <col min="504" max="504" width="6" style="2" bestFit="1" customWidth="1"/>
    <col min="505" max="512" width="5.77734375" style="2"/>
    <col min="513" max="513" width="12.6640625" style="2" customWidth="1"/>
    <col min="514" max="514" width="20.77734375" style="2" customWidth="1"/>
    <col min="515" max="516" width="17.21875" style="2" customWidth="1"/>
    <col min="517" max="518" width="25.77734375" style="2" customWidth="1"/>
    <col min="519" max="519" width="26.33203125" style="2" customWidth="1"/>
    <col min="520" max="520" width="16.44140625" style="2" customWidth="1"/>
    <col min="521" max="521" width="14.44140625" style="2" customWidth="1"/>
    <col min="522" max="522" width="9.44140625" style="2" customWidth="1"/>
    <col min="523" max="523" width="16.6640625" style="2" customWidth="1"/>
    <col min="524" max="524" width="12.44140625" style="2" customWidth="1"/>
    <col min="525" max="525" width="9.5546875" style="2" customWidth="1"/>
    <col min="526" max="526" width="15.5546875" style="2" customWidth="1"/>
    <col min="527" max="758" width="8.77734375" style="2" customWidth="1"/>
    <col min="759" max="759" width="24.6640625" style="2" customWidth="1"/>
    <col min="760" max="760" width="6" style="2" bestFit="1" customWidth="1"/>
    <col min="761" max="768" width="5.77734375" style="2"/>
    <col min="769" max="769" width="12.6640625" style="2" customWidth="1"/>
    <col min="770" max="770" width="20.77734375" style="2" customWidth="1"/>
    <col min="771" max="772" width="17.21875" style="2" customWidth="1"/>
    <col min="773" max="774" width="25.77734375" style="2" customWidth="1"/>
    <col min="775" max="775" width="26.33203125" style="2" customWidth="1"/>
    <col min="776" max="776" width="16.44140625" style="2" customWidth="1"/>
    <col min="777" max="777" width="14.44140625" style="2" customWidth="1"/>
    <col min="778" max="778" width="9.44140625" style="2" customWidth="1"/>
    <col min="779" max="779" width="16.6640625" style="2" customWidth="1"/>
    <col min="780" max="780" width="12.44140625" style="2" customWidth="1"/>
    <col min="781" max="781" width="9.5546875" style="2" customWidth="1"/>
    <col min="782" max="782" width="15.5546875" style="2" customWidth="1"/>
    <col min="783" max="1014" width="8.77734375" style="2" customWidth="1"/>
    <col min="1015" max="1015" width="24.6640625" style="2" customWidth="1"/>
    <col min="1016" max="1016" width="6" style="2" bestFit="1" customWidth="1"/>
    <col min="1017" max="1024" width="5.77734375" style="2"/>
    <col min="1025" max="1025" width="12.6640625" style="2" customWidth="1"/>
    <col min="1026" max="1026" width="20.77734375" style="2" customWidth="1"/>
    <col min="1027" max="1028" width="17.21875" style="2" customWidth="1"/>
    <col min="1029" max="1030" width="25.77734375" style="2" customWidth="1"/>
    <col min="1031" max="1031" width="26.33203125" style="2" customWidth="1"/>
    <col min="1032" max="1032" width="16.44140625" style="2" customWidth="1"/>
    <col min="1033" max="1033" width="14.44140625" style="2" customWidth="1"/>
    <col min="1034" max="1034" width="9.44140625" style="2" customWidth="1"/>
    <col min="1035" max="1035" width="16.6640625" style="2" customWidth="1"/>
    <col min="1036" max="1036" width="12.44140625" style="2" customWidth="1"/>
    <col min="1037" max="1037" width="9.5546875" style="2" customWidth="1"/>
    <col min="1038" max="1038" width="15.5546875" style="2" customWidth="1"/>
    <col min="1039" max="1270" width="8.77734375" style="2" customWidth="1"/>
    <col min="1271" max="1271" width="24.6640625" style="2" customWidth="1"/>
    <col min="1272" max="1272" width="6" style="2" bestFit="1" customWidth="1"/>
    <col min="1273" max="1280" width="5.77734375" style="2"/>
    <col min="1281" max="1281" width="12.6640625" style="2" customWidth="1"/>
    <col min="1282" max="1282" width="20.77734375" style="2" customWidth="1"/>
    <col min="1283" max="1284" width="17.21875" style="2" customWidth="1"/>
    <col min="1285" max="1286" width="25.77734375" style="2" customWidth="1"/>
    <col min="1287" max="1287" width="26.33203125" style="2" customWidth="1"/>
    <col min="1288" max="1288" width="16.44140625" style="2" customWidth="1"/>
    <col min="1289" max="1289" width="14.44140625" style="2" customWidth="1"/>
    <col min="1290" max="1290" width="9.44140625" style="2" customWidth="1"/>
    <col min="1291" max="1291" width="16.6640625" style="2" customWidth="1"/>
    <col min="1292" max="1292" width="12.44140625" style="2" customWidth="1"/>
    <col min="1293" max="1293" width="9.5546875" style="2" customWidth="1"/>
    <col min="1294" max="1294" width="15.5546875" style="2" customWidth="1"/>
    <col min="1295" max="1526" width="8.77734375" style="2" customWidth="1"/>
    <col min="1527" max="1527" width="24.6640625" style="2" customWidth="1"/>
    <col min="1528" max="1528" width="6" style="2" bestFit="1" customWidth="1"/>
    <col min="1529" max="1536" width="5.77734375" style="2"/>
    <col min="1537" max="1537" width="12.6640625" style="2" customWidth="1"/>
    <col min="1538" max="1538" width="20.77734375" style="2" customWidth="1"/>
    <col min="1539" max="1540" width="17.21875" style="2" customWidth="1"/>
    <col min="1541" max="1542" width="25.77734375" style="2" customWidth="1"/>
    <col min="1543" max="1543" width="26.33203125" style="2" customWidth="1"/>
    <col min="1544" max="1544" width="16.44140625" style="2" customWidth="1"/>
    <col min="1545" max="1545" width="14.44140625" style="2" customWidth="1"/>
    <col min="1546" max="1546" width="9.44140625" style="2" customWidth="1"/>
    <col min="1547" max="1547" width="16.6640625" style="2" customWidth="1"/>
    <col min="1548" max="1548" width="12.44140625" style="2" customWidth="1"/>
    <col min="1549" max="1549" width="9.5546875" style="2" customWidth="1"/>
    <col min="1550" max="1550" width="15.5546875" style="2" customWidth="1"/>
    <col min="1551" max="1782" width="8.77734375" style="2" customWidth="1"/>
    <col min="1783" max="1783" width="24.6640625" style="2" customWidth="1"/>
    <col min="1784" max="1784" width="6" style="2" bestFit="1" customWidth="1"/>
    <col min="1785" max="1792" width="5.77734375" style="2"/>
    <col min="1793" max="1793" width="12.6640625" style="2" customWidth="1"/>
    <col min="1794" max="1794" width="20.77734375" style="2" customWidth="1"/>
    <col min="1795" max="1796" width="17.21875" style="2" customWidth="1"/>
    <col min="1797" max="1798" width="25.77734375" style="2" customWidth="1"/>
    <col min="1799" max="1799" width="26.33203125" style="2" customWidth="1"/>
    <col min="1800" max="1800" width="16.44140625" style="2" customWidth="1"/>
    <col min="1801" max="1801" width="14.44140625" style="2" customWidth="1"/>
    <col min="1802" max="1802" width="9.44140625" style="2" customWidth="1"/>
    <col min="1803" max="1803" width="16.6640625" style="2" customWidth="1"/>
    <col min="1804" max="1804" width="12.44140625" style="2" customWidth="1"/>
    <col min="1805" max="1805" width="9.5546875" style="2" customWidth="1"/>
    <col min="1806" max="1806" width="15.5546875" style="2" customWidth="1"/>
    <col min="1807" max="2038" width="8.77734375" style="2" customWidth="1"/>
    <col min="2039" max="2039" width="24.6640625" style="2" customWidth="1"/>
    <col min="2040" max="2040" width="6" style="2" bestFit="1" customWidth="1"/>
    <col min="2041" max="2048" width="5.77734375" style="2"/>
    <col min="2049" max="2049" width="12.6640625" style="2" customWidth="1"/>
    <col min="2050" max="2050" width="20.77734375" style="2" customWidth="1"/>
    <col min="2051" max="2052" width="17.21875" style="2" customWidth="1"/>
    <col min="2053" max="2054" width="25.77734375" style="2" customWidth="1"/>
    <col min="2055" max="2055" width="26.33203125" style="2" customWidth="1"/>
    <col min="2056" max="2056" width="16.44140625" style="2" customWidth="1"/>
    <col min="2057" max="2057" width="14.44140625" style="2" customWidth="1"/>
    <col min="2058" max="2058" width="9.44140625" style="2" customWidth="1"/>
    <col min="2059" max="2059" width="16.6640625" style="2" customWidth="1"/>
    <col min="2060" max="2060" width="12.44140625" style="2" customWidth="1"/>
    <col min="2061" max="2061" width="9.5546875" style="2" customWidth="1"/>
    <col min="2062" max="2062" width="15.5546875" style="2" customWidth="1"/>
    <col min="2063" max="2294" width="8.77734375" style="2" customWidth="1"/>
    <col min="2295" max="2295" width="24.6640625" style="2" customWidth="1"/>
    <col min="2296" max="2296" width="6" style="2" bestFit="1" customWidth="1"/>
    <col min="2297" max="2304" width="5.77734375" style="2"/>
    <col min="2305" max="2305" width="12.6640625" style="2" customWidth="1"/>
    <col min="2306" max="2306" width="20.77734375" style="2" customWidth="1"/>
    <col min="2307" max="2308" width="17.21875" style="2" customWidth="1"/>
    <col min="2309" max="2310" width="25.77734375" style="2" customWidth="1"/>
    <col min="2311" max="2311" width="26.33203125" style="2" customWidth="1"/>
    <col min="2312" max="2312" width="16.44140625" style="2" customWidth="1"/>
    <col min="2313" max="2313" width="14.44140625" style="2" customWidth="1"/>
    <col min="2314" max="2314" width="9.44140625" style="2" customWidth="1"/>
    <col min="2315" max="2315" width="16.6640625" style="2" customWidth="1"/>
    <col min="2316" max="2316" width="12.44140625" style="2" customWidth="1"/>
    <col min="2317" max="2317" width="9.5546875" style="2" customWidth="1"/>
    <col min="2318" max="2318" width="15.5546875" style="2" customWidth="1"/>
    <col min="2319" max="2550" width="8.77734375" style="2" customWidth="1"/>
    <col min="2551" max="2551" width="24.6640625" style="2" customWidth="1"/>
    <col min="2552" max="2552" width="6" style="2" bestFit="1" customWidth="1"/>
    <col min="2553" max="2560" width="5.77734375" style="2"/>
    <col min="2561" max="2561" width="12.6640625" style="2" customWidth="1"/>
    <col min="2562" max="2562" width="20.77734375" style="2" customWidth="1"/>
    <col min="2563" max="2564" width="17.21875" style="2" customWidth="1"/>
    <col min="2565" max="2566" width="25.77734375" style="2" customWidth="1"/>
    <col min="2567" max="2567" width="26.33203125" style="2" customWidth="1"/>
    <col min="2568" max="2568" width="16.44140625" style="2" customWidth="1"/>
    <col min="2569" max="2569" width="14.44140625" style="2" customWidth="1"/>
    <col min="2570" max="2570" width="9.44140625" style="2" customWidth="1"/>
    <col min="2571" max="2571" width="16.6640625" style="2" customWidth="1"/>
    <col min="2572" max="2572" width="12.44140625" style="2" customWidth="1"/>
    <col min="2573" max="2573" width="9.5546875" style="2" customWidth="1"/>
    <col min="2574" max="2574" width="15.5546875" style="2" customWidth="1"/>
    <col min="2575" max="2806" width="8.77734375" style="2" customWidth="1"/>
    <col min="2807" max="2807" width="24.6640625" style="2" customWidth="1"/>
    <col min="2808" max="2808" width="6" style="2" bestFit="1" customWidth="1"/>
    <col min="2809" max="2816" width="5.77734375" style="2"/>
    <col min="2817" max="2817" width="12.6640625" style="2" customWidth="1"/>
    <col min="2818" max="2818" width="20.77734375" style="2" customWidth="1"/>
    <col min="2819" max="2820" width="17.21875" style="2" customWidth="1"/>
    <col min="2821" max="2822" width="25.77734375" style="2" customWidth="1"/>
    <col min="2823" max="2823" width="26.33203125" style="2" customWidth="1"/>
    <col min="2824" max="2824" width="16.44140625" style="2" customWidth="1"/>
    <col min="2825" max="2825" width="14.44140625" style="2" customWidth="1"/>
    <col min="2826" max="2826" width="9.44140625" style="2" customWidth="1"/>
    <col min="2827" max="2827" width="16.6640625" style="2" customWidth="1"/>
    <col min="2828" max="2828" width="12.44140625" style="2" customWidth="1"/>
    <col min="2829" max="2829" width="9.5546875" style="2" customWidth="1"/>
    <col min="2830" max="2830" width="15.5546875" style="2" customWidth="1"/>
    <col min="2831" max="3062" width="8.77734375" style="2" customWidth="1"/>
    <col min="3063" max="3063" width="24.6640625" style="2" customWidth="1"/>
    <col min="3064" max="3064" width="6" style="2" bestFit="1" customWidth="1"/>
    <col min="3065" max="3072" width="5.77734375" style="2"/>
    <col min="3073" max="3073" width="12.6640625" style="2" customWidth="1"/>
    <col min="3074" max="3074" width="20.77734375" style="2" customWidth="1"/>
    <col min="3075" max="3076" width="17.21875" style="2" customWidth="1"/>
    <col min="3077" max="3078" width="25.77734375" style="2" customWidth="1"/>
    <col min="3079" max="3079" width="26.33203125" style="2" customWidth="1"/>
    <col min="3080" max="3080" width="16.44140625" style="2" customWidth="1"/>
    <col min="3081" max="3081" width="14.44140625" style="2" customWidth="1"/>
    <col min="3082" max="3082" width="9.44140625" style="2" customWidth="1"/>
    <col min="3083" max="3083" width="16.6640625" style="2" customWidth="1"/>
    <col min="3084" max="3084" width="12.44140625" style="2" customWidth="1"/>
    <col min="3085" max="3085" width="9.5546875" style="2" customWidth="1"/>
    <col min="3086" max="3086" width="15.5546875" style="2" customWidth="1"/>
    <col min="3087" max="3318" width="8.77734375" style="2" customWidth="1"/>
    <col min="3319" max="3319" width="24.6640625" style="2" customWidth="1"/>
    <col min="3320" max="3320" width="6" style="2" bestFit="1" customWidth="1"/>
    <col min="3321" max="3328" width="5.77734375" style="2"/>
    <col min="3329" max="3329" width="12.6640625" style="2" customWidth="1"/>
    <col min="3330" max="3330" width="20.77734375" style="2" customWidth="1"/>
    <col min="3331" max="3332" width="17.21875" style="2" customWidth="1"/>
    <col min="3333" max="3334" width="25.77734375" style="2" customWidth="1"/>
    <col min="3335" max="3335" width="26.33203125" style="2" customWidth="1"/>
    <col min="3336" max="3336" width="16.44140625" style="2" customWidth="1"/>
    <col min="3337" max="3337" width="14.44140625" style="2" customWidth="1"/>
    <col min="3338" max="3338" width="9.44140625" style="2" customWidth="1"/>
    <col min="3339" max="3339" width="16.6640625" style="2" customWidth="1"/>
    <col min="3340" max="3340" width="12.44140625" style="2" customWidth="1"/>
    <col min="3341" max="3341" width="9.5546875" style="2" customWidth="1"/>
    <col min="3342" max="3342" width="15.5546875" style="2" customWidth="1"/>
    <col min="3343" max="3574" width="8.77734375" style="2" customWidth="1"/>
    <col min="3575" max="3575" width="24.6640625" style="2" customWidth="1"/>
    <col min="3576" max="3576" width="6" style="2" bestFit="1" customWidth="1"/>
    <col min="3577" max="3584" width="5.77734375" style="2"/>
    <col min="3585" max="3585" width="12.6640625" style="2" customWidth="1"/>
    <col min="3586" max="3586" width="20.77734375" style="2" customWidth="1"/>
    <col min="3587" max="3588" width="17.21875" style="2" customWidth="1"/>
    <col min="3589" max="3590" width="25.77734375" style="2" customWidth="1"/>
    <col min="3591" max="3591" width="26.33203125" style="2" customWidth="1"/>
    <col min="3592" max="3592" width="16.44140625" style="2" customWidth="1"/>
    <col min="3593" max="3593" width="14.44140625" style="2" customWidth="1"/>
    <col min="3594" max="3594" width="9.44140625" style="2" customWidth="1"/>
    <col min="3595" max="3595" width="16.6640625" style="2" customWidth="1"/>
    <col min="3596" max="3596" width="12.44140625" style="2" customWidth="1"/>
    <col min="3597" max="3597" width="9.5546875" style="2" customWidth="1"/>
    <col min="3598" max="3598" width="15.5546875" style="2" customWidth="1"/>
    <col min="3599" max="3830" width="8.77734375" style="2" customWidth="1"/>
    <col min="3831" max="3831" width="24.6640625" style="2" customWidth="1"/>
    <col min="3832" max="3832" width="6" style="2" bestFit="1" customWidth="1"/>
    <col min="3833" max="3840" width="5.77734375" style="2"/>
    <col min="3841" max="3841" width="12.6640625" style="2" customWidth="1"/>
    <col min="3842" max="3842" width="20.77734375" style="2" customWidth="1"/>
    <col min="3843" max="3844" width="17.21875" style="2" customWidth="1"/>
    <col min="3845" max="3846" width="25.77734375" style="2" customWidth="1"/>
    <col min="3847" max="3847" width="26.33203125" style="2" customWidth="1"/>
    <col min="3848" max="3848" width="16.44140625" style="2" customWidth="1"/>
    <col min="3849" max="3849" width="14.44140625" style="2" customWidth="1"/>
    <col min="3850" max="3850" width="9.44140625" style="2" customWidth="1"/>
    <col min="3851" max="3851" width="16.6640625" style="2" customWidth="1"/>
    <col min="3852" max="3852" width="12.44140625" style="2" customWidth="1"/>
    <col min="3853" max="3853" width="9.5546875" style="2" customWidth="1"/>
    <col min="3854" max="3854" width="15.5546875" style="2" customWidth="1"/>
    <col min="3855" max="4086" width="8.77734375" style="2" customWidth="1"/>
    <col min="4087" max="4087" width="24.6640625" style="2" customWidth="1"/>
    <col min="4088" max="4088" width="6" style="2" bestFit="1" customWidth="1"/>
    <col min="4089" max="4096" width="5.77734375" style="2"/>
    <col min="4097" max="4097" width="12.6640625" style="2" customWidth="1"/>
    <col min="4098" max="4098" width="20.77734375" style="2" customWidth="1"/>
    <col min="4099" max="4100" width="17.21875" style="2" customWidth="1"/>
    <col min="4101" max="4102" width="25.77734375" style="2" customWidth="1"/>
    <col min="4103" max="4103" width="26.33203125" style="2" customWidth="1"/>
    <col min="4104" max="4104" width="16.44140625" style="2" customWidth="1"/>
    <col min="4105" max="4105" width="14.44140625" style="2" customWidth="1"/>
    <col min="4106" max="4106" width="9.44140625" style="2" customWidth="1"/>
    <col min="4107" max="4107" width="16.6640625" style="2" customWidth="1"/>
    <col min="4108" max="4108" width="12.44140625" style="2" customWidth="1"/>
    <col min="4109" max="4109" width="9.5546875" style="2" customWidth="1"/>
    <col min="4110" max="4110" width="15.5546875" style="2" customWidth="1"/>
    <col min="4111" max="4342" width="8.77734375" style="2" customWidth="1"/>
    <col min="4343" max="4343" width="24.6640625" style="2" customWidth="1"/>
    <col min="4344" max="4344" width="6" style="2" bestFit="1" customWidth="1"/>
    <col min="4345" max="4352" width="5.77734375" style="2"/>
    <col min="4353" max="4353" width="12.6640625" style="2" customWidth="1"/>
    <col min="4354" max="4354" width="20.77734375" style="2" customWidth="1"/>
    <col min="4355" max="4356" width="17.21875" style="2" customWidth="1"/>
    <col min="4357" max="4358" width="25.77734375" style="2" customWidth="1"/>
    <col min="4359" max="4359" width="26.33203125" style="2" customWidth="1"/>
    <col min="4360" max="4360" width="16.44140625" style="2" customWidth="1"/>
    <col min="4361" max="4361" width="14.44140625" style="2" customWidth="1"/>
    <col min="4362" max="4362" width="9.44140625" style="2" customWidth="1"/>
    <col min="4363" max="4363" width="16.6640625" style="2" customWidth="1"/>
    <col min="4364" max="4364" width="12.44140625" style="2" customWidth="1"/>
    <col min="4365" max="4365" width="9.5546875" style="2" customWidth="1"/>
    <col min="4366" max="4366" width="15.5546875" style="2" customWidth="1"/>
    <col min="4367" max="4598" width="8.77734375" style="2" customWidth="1"/>
    <col min="4599" max="4599" width="24.6640625" style="2" customWidth="1"/>
    <col min="4600" max="4600" width="6" style="2" bestFit="1" customWidth="1"/>
    <col min="4601" max="4608" width="5.77734375" style="2"/>
    <col min="4609" max="4609" width="12.6640625" style="2" customWidth="1"/>
    <col min="4610" max="4610" width="20.77734375" style="2" customWidth="1"/>
    <col min="4611" max="4612" width="17.21875" style="2" customWidth="1"/>
    <col min="4613" max="4614" width="25.77734375" style="2" customWidth="1"/>
    <col min="4615" max="4615" width="26.33203125" style="2" customWidth="1"/>
    <col min="4616" max="4616" width="16.44140625" style="2" customWidth="1"/>
    <col min="4617" max="4617" width="14.44140625" style="2" customWidth="1"/>
    <col min="4618" max="4618" width="9.44140625" style="2" customWidth="1"/>
    <col min="4619" max="4619" width="16.6640625" style="2" customWidth="1"/>
    <col min="4620" max="4620" width="12.44140625" style="2" customWidth="1"/>
    <col min="4621" max="4621" width="9.5546875" style="2" customWidth="1"/>
    <col min="4622" max="4622" width="15.5546875" style="2" customWidth="1"/>
    <col min="4623" max="4854" width="8.77734375" style="2" customWidth="1"/>
    <col min="4855" max="4855" width="24.6640625" style="2" customWidth="1"/>
    <col min="4856" max="4856" width="6" style="2" bestFit="1" customWidth="1"/>
    <col min="4857" max="4864" width="5.77734375" style="2"/>
    <col min="4865" max="4865" width="12.6640625" style="2" customWidth="1"/>
    <col min="4866" max="4866" width="20.77734375" style="2" customWidth="1"/>
    <col min="4867" max="4868" width="17.21875" style="2" customWidth="1"/>
    <col min="4869" max="4870" width="25.77734375" style="2" customWidth="1"/>
    <col min="4871" max="4871" width="26.33203125" style="2" customWidth="1"/>
    <col min="4872" max="4872" width="16.44140625" style="2" customWidth="1"/>
    <col min="4873" max="4873" width="14.44140625" style="2" customWidth="1"/>
    <col min="4874" max="4874" width="9.44140625" style="2" customWidth="1"/>
    <col min="4875" max="4875" width="16.6640625" style="2" customWidth="1"/>
    <col min="4876" max="4876" width="12.44140625" style="2" customWidth="1"/>
    <col min="4877" max="4877" width="9.5546875" style="2" customWidth="1"/>
    <col min="4878" max="4878" width="15.5546875" style="2" customWidth="1"/>
    <col min="4879" max="5110" width="8.77734375" style="2" customWidth="1"/>
    <col min="5111" max="5111" width="24.6640625" style="2" customWidth="1"/>
    <col min="5112" max="5112" width="6" style="2" bestFit="1" customWidth="1"/>
    <col min="5113" max="5120" width="5.77734375" style="2"/>
    <col min="5121" max="5121" width="12.6640625" style="2" customWidth="1"/>
    <col min="5122" max="5122" width="20.77734375" style="2" customWidth="1"/>
    <col min="5123" max="5124" width="17.21875" style="2" customWidth="1"/>
    <col min="5125" max="5126" width="25.77734375" style="2" customWidth="1"/>
    <col min="5127" max="5127" width="26.33203125" style="2" customWidth="1"/>
    <col min="5128" max="5128" width="16.44140625" style="2" customWidth="1"/>
    <col min="5129" max="5129" width="14.44140625" style="2" customWidth="1"/>
    <col min="5130" max="5130" width="9.44140625" style="2" customWidth="1"/>
    <col min="5131" max="5131" width="16.6640625" style="2" customWidth="1"/>
    <col min="5132" max="5132" width="12.44140625" style="2" customWidth="1"/>
    <col min="5133" max="5133" width="9.5546875" style="2" customWidth="1"/>
    <col min="5134" max="5134" width="15.5546875" style="2" customWidth="1"/>
    <col min="5135" max="5366" width="8.77734375" style="2" customWidth="1"/>
    <col min="5367" max="5367" width="24.6640625" style="2" customWidth="1"/>
    <col min="5368" max="5368" width="6" style="2" bestFit="1" customWidth="1"/>
    <col min="5369" max="5376" width="5.77734375" style="2"/>
    <col min="5377" max="5377" width="12.6640625" style="2" customWidth="1"/>
    <col min="5378" max="5378" width="20.77734375" style="2" customWidth="1"/>
    <col min="5379" max="5380" width="17.21875" style="2" customWidth="1"/>
    <col min="5381" max="5382" width="25.77734375" style="2" customWidth="1"/>
    <col min="5383" max="5383" width="26.33203125" style="2" customWidth="1"/>
    <col min="5384" max="5384" width="16.44140625" style="2" customWidth="1"/>
    <col min="5385" max="5385" width="14.44140625" style="2" customWidth="1"/>
    <col min="5386" max="5386" width="9.44140625" style="2" customWidth="1"/>
    <col min="5387" max="5387" width="16.6640625" style="2" customWidth="1"/>
    <col min="5388" max="5388" width="12.44140625" style="2" customWidth="1"/>
    <col min="5389" max="5389" width="9.5546875" style="2" customWidth="1"/>
    <col min="5390" max="5390" width="15.5546875" style="2" customWidth="1"/>
    <col min="5391" max="5622" width="8.77734375" style="2" customWidth="1"/>
    <col min="5623" max="5623" width="24.6640625" style="2" customWidth="1"/>
    <col min="5624" max="5624" width="6" style="2" bestFit="1" customWidth="1"/>
    <col min="5625" max="5632" width="5.77734375" style="2"/>
    <col min="5633" max="5633" width="12.6640625" style="2" customWidth="1"/>
    <col min="5634" max="5634" width="20.77734375" style="2" customWidth="1"/>
    <col min="5635" max="5636" width="17.21875" style="2" customWidth="1"/>
    <col min="5637" max="5638" width="25.77734375" style="2" customWidth="1"/>
    <col min="5639" max="5639" width="26.33203125" style="2" customWidth="1"/>
    <col min="5640" max="5640" width="16.44140625" style="2" customWidth="1"/>
    <col min="5641" max="5641" width="14.44140625" style="2" customWidth="1"/>
    <col min="5642" max="5642" width="9.44140625" style="2" customWidth="1"/>
    <col min="5643" max="5643" width="16.6640625" style="2" customWidth="1"/>
    <col min="5644" max="5644" width="12.44140625" style="2" customWidth="1"/>
    <col min="5645" max="5645" width="9.5546875" style="2" customWidth="1"/>
    <col min="5646" max="5646" width="15.5546875" style="2" customWidth="1"/>
    <col min="5647" max="5878" width="8.77734375" style="2" customWidth="1"/>
    <col min="5879" max="5879" width="24.6640625" style="2" customWidth="1"/>
    <col min="5880" max="5880" width="6" style="2" bestFit="1" customWidth="1"/>
    <col min="5881" max="5888" width="5.77734375" style="2"/>
    <col min="5889" max="5889" width="12.6640625" style="2" customWidth="1"/>
    <col min="5890" max="5890" width="20.77734375" style="2" customWidth="1"/>
    <col min="5891" max="5892" width="17.21875" style="2" customWidth="1"/>
    <col min="5893" max="5894" width="25.77734375" style="2" customWidth="1"/>
    <col min="5895" max="5895" width="26.33203125" style="2" customWidth="1"/>
    <col min="5896" max="5896" width="16.44140625" style="2" customWidth="1"/>
    <col min="5897" max="5897" width="14.44140625" style="2" customWidth="1"/>
    <col min="5898" max="5898" width="9.44140625" style="2" customWidth="1"/>
    <col min="5899" max="5899" width="16.6640625" style="2" customWidth="1"/>
    <col min="5900" max="5900" width="12.44140625" style="2" customWidth="1"/>
    <col min="5901" max="5901" width="9.5546875" style="2" customWidth="1"/>
    <col min="5902" max="5902" width="15.5546875" style="2" customWidth="1"/>
    <col min="5903" max="6134" width="8.77734375" style="2" customWidth="1"/>
    <col min="6135" max="6135" width="24.6640625" style="2" customWidth="1"/>
    <col min="6136" max="6136" width="6" style="2" bestFit="1" customWidth="1"/>
    <col min="6137" max="6144" width="5.77734375" style="2"/>
    <col min="6145" max="6145" width="12.6640625" style="2" customWidth="1"/>
    <col min="6146" max="6146" width="20.77734375" style="2" customWidth="1"/>
    <col min="6147" max="6148" width="17.21875" style="2" customWidth="1"/>
    <col min="6149" max="6150" width="25.77734375" style="2" customWidth="1"/>
    <col min="6151" max="6151" width="26.33203125" style="2" customWidth="1"/>
    <col min="6152" max="6152" width="16.44140625" style="2" customWidth="1"/>
    <col min="6153" max="6153" width="14.44140625" style="2" customWidth="1"/>
    <col min="6154" max="6154" width="9.44140625" style="2" customWidth="1"/>
    <col min="6155" max="6155" width="16.6640625" style="2" customWidth="1"/>
    <col min="6156" max="6156" width="12.44140625" style="2" customWidth="1"/>
    <col min="6157" max="6157" width="9.5546875" style="2" customWidth="1"/>
    <col min="6158" max="6158" width="15.5546875" style="2" customWidth="1"/>
    <col min="6159" max="6390" width="8.77734375" style="2" customWidth="1"/>
    <col min="6391" max="6391" width="24.6640625" style="2" customWidth="1"/>
    <col min="6392" max="6392" width="6" style="2" bestFit="1" customWidth="1"/>
    <col min="6393" max="6400" width="5.77734375" style="2"/>
    <col min="6401" max="6401" width="12.6640625" style="2" customWidth="1"/>
    <col min="6402" max="6402" width="20.77734375" style="2" customWidth="1"/>
    <col min="6403" max="6404" width="17.21875" style="2" customWidth="1"/>
    <col min="6405" max="6406" width="25.77734375" style="2" customWidth="1"/>
    <col min="6407" max="6407" width="26.33203125" style="2" customWidth="1"/>
    <col min="6408" max="6408" width="16.44140625" style="2" customWidth="1"/>
    <col min="6409" max="6409" width="14.44140625" style="2" customWidth="1"/>
    <col min="6410" max="6410" width="9.44140625" style="2" customWidth="1"/>
    <col min="6411" max="6411" width="16.6640625" style="2" customWidth="1"/>
    <col min="6412" max="6412" width="12.44140625" style="2" customWidth="1"/>
    <col min="6413" max="6413" width="9.5546875" style="2" customWidth="1"/>
    <col min="6414" max="6414" width="15.5546875" style="2" customWidth="1"/>
    <col min="6415" max="6646" width="8.77734375" style="2" customWidth="1"/>
    <col min="6647" max="6647" width="24.6640625" style="2" customWidth="1"/>
    <col min="6648" max="6648" width="6" style="2" bestFit="1" customWidth="1"/>
    <col min="6649" max="6656" width="5.77734375" style="2"/>
    <col min="6657" max="6657" width="12.6640625" style="2" customWidth="1"/>
    <col min="6658" max="6658" width="20.77734375" style="2" customWidth="1"/>
    <col min="6659" max="6660" width="17.21875" style="2" customWidth="1"/>
    <col min="6661" max="6662" width="25.77734375" style="2" customWidth="1"/>
    <col min="6663" max="6663" width="26.33203125" style="2" customWidth="1"/>
    <col min="6664" max="6664" width="16.44140625" style="2" customWidth="1"/>
    <col min="6665" max="6665" width="14.44140625" style="2" customWidth="1"/>
    <col min="6666" max="6666" width="9.44140625" style="2" customWidth="1"/>
    <col min="6667" max="6667" width="16.6640625" style="2" customWidth="1"/>
    <col min="6668" max="6668" width="12.44140625" style="2" customWidth="1"/>
    <col min="6669" max="6669" width="9.5546875" style="2" customWidth="1"/>
    <col min="6670" max="6670" width="15.5546875" style="2" customWidth="1"/>
    <col min="6671" max="6902" width="8.77734375" style="2" customWidth="1"/>
    <col min="6903" max="6903" width="24.6640625" style="2" customWidth="1"/>
    <col min="6904" max="6904" width="6" style="2" bestFit="1" customWidth="1"/>
    <col min="6905" max="6912" width="5.77734375" style="2"/>
    <col min="6913" max="6913" width="12.6640625" style="2" customWidth="1"/>
    <col min="6914" max="6914" width="20.77734375" style="2" customWidth="1"/>
    <col min="6915" max="6916" width="17.21875" style="2" customWidth="1"/>
    <col min="6917" max="6918" width="25.77734375" style="2" customWidth="1"/>
    <col min="6919" max="6919" width="26.33203125" style="2" customWidth="1"/>
    <col min="6920" max="6920" width="16.44140625" style="2" customWidth="1"/>
    <col min="6921" max="6921" width="14.44140625" style="2" customWidth="1"/>
    <col min="6922" max="6922" width="9.44140625" style="2" customWidth="1"/>
    <col min="6923" max="6923" width="16.6640625" style="2" customWidth="1"/>
    <col min="6924" max="6924" width="12.44140625" style="2" customWidth="1"/>
    <col min="6925" max="6925" width="9.5546875" style="2" customWidth="1"/>
    <col min="6926" max="6926" width="15.5546875" style="2" customWidth="1"/>
    <col min="6927" max="7158" width="8.77734375" style="2" customWidth="1"/>
    <col min="7159" max="7159" width="24.6640625" style="2" customWidth="1"/>
    <col min="7160" max="7160" width="6" style="2" bestFit="1" customWidth="1"/>
    <col min="7161" max="7168" width="5.77734375" style="2"/>
    <col min="7169" max="7169" width="12.6640625" style="2" customWidth="1"/>
    <col min="7170" max="7170" width="20.77734375" style="2" customWidth="1"/>
    <col min="7171" max="7172" width="17.21875" style="2" customWidth="1"/>
    <col min="7173" max="7174" width="25.77734375" style="2" customWidth="1"/>
    <col min="7175" max="7175" width="26.33203125" style="2" customWidth="1"/>
    <col min="7176" max="7176" width="16.44140625" style="2" customWidth="1"/>
    <col min="7177" max="7177" width="14.44140625" style="2" customWidth="1"/>
    <col min="7178" max="7178" width="9.44140625" style="2" customWidth="1"/>
    <col min="7179" max="7179" width="16.6640625" style="2" customWidth="1"/>
    <col min="7180" max="7180" width="12.44140625" style="2" customWidth="1"/>
    <col min="7181" max="7181" width="9.5546875" style="2" customWidth="1"/>
    <col min="7182" max="7182" width="15.5546875" style="2" customWidth="1"/>
    <col min="7183" max="7414" width="8.77734375" style="2" customWidth="1"/>
    <col min="7415" max="7415" width="24.6640625" style="2" customWidth="1"/>
    <col min="7416" max="7416" width="6" style="2" bestFit="1" customWidth="1"/>
    <col min="7417" max="7424" width="5.77734375" style="2"/>
    <col min="7425" max="7425" width="12.6640625" style="2" customWidth="1"/>
    <col min="7426" max="7426" width="20.77734375" style="2" customWidth="1"/>
    <col min="7427" max="7428" width="17.21875" style="2" customWidth="1"/>
    <col min="7429" max="7430" width="25.77734375" style="2" customWidth="1"/>
    <col min="7431" max="7431" width="26.33203125" style="2" customWidth="1"/>
    <col min="7432" max="7432" width="16.44140625" style="2" customWidth="1"/>
    <col min="7433" max="7433" width="14.44140625" style="2" customWidth="1"/>
    <col min="7434" max="7434" width="9.44140625" style="2" customWidth="1"/>
    <col min="7435" max="7435" width="16.6640625" style="2" customWidth="1"/>
    <col min="7436" max="7436" width="12.44140625" style="2" customWidth="1"/>
    <col min="7437" max="7437" width="9.5546875" style="2" customWidth="1"/>
    <col min="7438" max="7438" width="15.5546875" style="2" customWidth="1"/>
    <col min="7439" max="7670" width="8.77734375" style="2" customWidth="1"/>
    <col min="7671" max="7671" width="24.6640625" style="2" customWidth="1"/>
    <col min="7672" max="7672" width="6" style="2" bestFit="1" customWidth="1"/>
    <col min="7673" max="7680" width="5.77734375" style="2"/>
    <col min="7681" max="7681" width="12.6640625" style="2" customWidth="1"/>
    <col min="7682" max="7682" width="20.77734375" style="2" customWidth="1"/>
    <col min="7683" max="7684" width="17.21875" style="2" customWidth="1"/>
    <col min="7685" max="7686" width="25.77734375" style="2" customWidth="1"/>
    <col min="7687" max="7687" width="26.33203125" style="2" customWidth="1"/>
    <col min="7688" max="7688" width="16.44140625" style="2" customWidth="1"/>
    <col min="7689" max="7689" width="14.44140625" style="2" customWidth="1"/>
    <col min="7690" max="7690" width="9.44140625" style="2" customWidth="1"/>
    <col min="7691" max="7691" width="16.6640625" style="2" customWidth="1"/>
    <col min="7692" max="7692" width="12.44140625" style="2" customWidth="1"/>
    <col min="7693" max="7693" width="9.5546875" style="2" customWidth="1"/>
    <col min="7694" max="7694" width="15.5546875" style="2" customWidth="1"/>
    <col min="7695" max="7926" width="8.77734375" style="2" customWidth="1"/>
    <col min="7927" max="7927" width="24.6640625" style="2" customWidth="1"/>
    <col min="7928" max="7928" width="6" style="2" bestFit="1" customWidth="1"/>
    <col min="7929" max="7936" width="5.77734375" style="2"/>
    <col min="7937" max="7937" width="12.6640625" style="2" customWidth="1"/>
    <col min="7938" max="7938" width="20.77734375" style="2" customWidth="1"/>
    <col min="7939" max="7940" width="17.21875" style="2" customWidth="1"/>
    <col min="7941" max="7942" width="25.77734375" style="2" customWidth="1"/>
    <col min="7943" max="7943" width="26.33203125" style="2" customWidth="1"/>
    <col min="7944" max="7944" width="16.44140625" style="2" customWidth="1"/>
    <col min="7945" max="7945" width="14.44140625" style="2" customWidth="1"/>
    <col min="7946" max="7946" width="9.44140625" style="2" customWidth="1"/>
    <col min="7947" max="7947" width="16.6640625" style="2" customWidth="1"/>
    <col min="7948" max="7948" width="12.44140625" style="2" customWidth="1"/>
    <col min="7949" max="7949" width="9.5546875" style="2" customWidth="1"/>
    <col min="7950" max="7950" width="15.5546875" style="2" customWidth="1"/>
    <col min="7951" max="8182" width="8.77734375" style="2" customWidth="1"/>
    <col min="8183" max="8183" width="24.6640625" style="2" customWidth="1"/>
    <col min="8184" max="8184" width="6" style="2" bestFit="1" customWidth="1"/>
    <col min="8185" max="8192" width="5.77734375" style="2"/>
    <col min="8193" max="8193" width="12.6640625" style="2" customWidth="1"/>
    <col min="8194" max="8194" width="20.77734375" style="2" customWidth="1"/>
    <col min="8195" max="8196" width="17.21875" style="2" customWidth="1"/>
    <col min="8197" max="8198" width="25.77734375" style="2" customWidth="1"/>
    <col min="8199" max="8199" width="26.33203125" style="2" customWidth="1"/>
    <col min="8200" max="8200" width="16.44140625" style="2" customWidth="1"/>
    <col min="8201" max="8201" width="14.44140625" style="2" customWidth="1"/>
    <col min="8202" max="8202" width="9.44140625" style="2" customWidth="1"/>
    <col min="8203" max="8203" width="16.6640625" style="2" customWidth="1"/>
    <col min="8204" max="8204" width="12.44140625" style="2" customWidth="1"/>
    <col min="8205" max="8205" width="9.5546875" style="2" customWidth="1"/>
    <col min="8206" max="8206" width="15.5546875" style="2" customWidth="1"/>
    <col min="8207" max="8438" width="8.77734375" style="2" customWidth="1"/>
    <col min="8439" max="8439" width="24.6640625" style="2" customWidth="1"/>
    <col min="8440" max="8440" width="6" style="2" bestFit="1" customWidth="1"/>
    <col min="8441" max="8448" width="5.77734375" style="2"/>
    <col min="8449" max="8449" width="12.6640625" style="2" customWidth="1"/>
    <col min="8450" max="8450" width="20.77734375" style="2" customWidth="1"/>
    <col min="8451" max="8452" width="17.21875" style="2" customWidth="1"/>
    <col min="8453" max="8454" width="25.77734375" style="2" customWidth="1"/>
    <col min="8455" max="8455" width="26.33203125" style="2" customWidth="1"/>
    <col min="8456" max="8456" width="16.44140625" style="2" customWidth="1"/>
    <col min="8457" max="8457" width="14.44140625" style="2" customWidth="1"/>
    <col min="8458" max="8458" width="9.44140625" style="2" customWidth="1"/>
    <col min="8459" max="8459" width="16.6640625" style="2" customWidth="1"/>
    <col min="8460" max="8460" width="12.44140625" style="2" customWidth="1"/>
    <col min="8461" max="8461" width="9.5546875" style="2" customWidth="1"/>
    <col min="8462" max="8462" width="15.5546875" style="2" customWidth="1"/>
    <col min="8463" max="8694" width="8.77734375" style="2" customWidth="1"/>
    <col min="8695" max="8695" width="24.6640625" style="2" customWidth="1"/>
    <col min="8696" max="8696" width="6" style="2" bestFit="1" customWidth="1"/>
    <col min="8697" max="8704" width="5.77734375" style="2"/>
    <col min="8705" max="8705" width="12.6640625" style="2" customWidth="1"/>
    <col min="8706" max="8706" width="20.77734375" style="2" customWidth="1"/>
    <col min="8707" max="8708" width="17.21875" style="2" customWidth="1"/>
    <col min="8709" max="8710" width="25.77734375" style="2" customWidth="1"/>
    <col min="8711" max="8711" width="26.33203125" style="2" customWidth="1"/>
    <col min="8712" max="8712" width="16.44140625" style="2" customWidth="1"/>
    <col min="8713" max="8713" width="14.44140625" style="2" customWidth="1"/>
    <col min="8714" max="8714" width="9.44140625" style="2" customWidth="1"/>
    <col min="8715" max="8715" width="16.6640625" style="2" customWidth="1"/>
    <col min="8716" max="8716" width="12.44140625" style="2" customWidth="1"/>
    <col min="8717" max="8717" width="9.5546875" style="2" customWidth="1"/>
    <col min="8718" max="8718" width="15.5546875" style="2" customWidth="1"/>
    <col min="8719" max="8950" width="8.77734375" style="2" customWidth="1"/>
    <col min="8951" max="8951" width="24.6640625" style="2" customWidth="1"/>
    <col min="8952" max="8952" width="6" style="2" bestFit="1" customWidth="1"/>
    <col min="8953" max="8960" width="5.77734375" style="2"/>
    <col min="8961" max="8961" width="12.6640625" style="2" customWidth="1"/>
    <col min="8962" max="8962" width="20.77734375" style="2" customWidth="1"/>
    <col min="8963" max="8964" width="17.21875" style="2" customWidth="1"/>
    <col min="8965" max="8966" width="25.77734375" style="2" customWidth="1"/>
    <col min="8967" max="8967" width="26.33203125" style="2" customWidth="1"/>
    <col min="8968" max="8968" width="16.44140625" style="2" customWidth="1"/>
    <col min="8969" max="8969" width="14.44140625" style="2" customWidth="1"/>
    <col min="8970" max="8970" width="9.44140625" style="2" customWidth="1"/>
    <col min="8971" max="8971" width="16.6640625" style="2" customWidth="1"/>
    <col min="8972" max="8972" width="12.44140625" style="2" customWidth="1"/>
    <col min="8973" max="8973" width="9.5546875" style="2" customWidth="1"/>
    <col min="8974" max="8974" width="15.5546875" style="2" customWidth="1"/>
    <col min="8975" max="9206" width="8.77734375" style="2" customWidth="1"/>
    <col min="9207" max="9207" width="24.6640625" style="2" customWidth="1"/>
    <col min="9208" max="9208" width="6" style="2" bestFit="1" customWidth="1"/>
    <col min="9209" max="9216" width="5.77734375" style="2"/>
    <col min="9217" max="9217" width="12.6640625" style="2" customWidth="1"/>
    <col min="9218" max="9218" width="20.77734375" style="2" customWidth="1"/>
    <col min="9219" max="9220" width="17.21875" style="2" customWidth="1"/>
    <col min="9221" max="9222" width="25.77734375" style="2" customWidth="1"/>
    <col min="9223" max="9223" width="26.33203125" style="2" customWidth="1"/>
    <col min="9224" max="9224" width="16.44140625" style="2" customWidth="1"/>
    <col min="9225" max="9225" width="14.44140625" style="2" customWidth="1"/>
    <col min="9226" max="9226" width="9.44140625" style="2" customWidth="1"/>
    <col min="9227" max="9227" width="16.6640625" style="2" customWidth="1"/>
    <col min="9228" max="9228" width="12.44140625" style="2" customWidth="1"/>
    <col min="9229" max="9229" width="9.5546875" style="2" customWidth="1"/>
    <col min="9230" max="9230" width="15.5546875" style="2" customWidth="1"/>
    <col min="9231" max="9462" width="8.77734375" style="2" customWidth="1"/>
    <col min="9463" max="9463" width="24.6640625" style="2" customWidth="1"/>
    <col min="9464" max="9464" width="6" style="2" bestFit="1" customWidth="1"/>
    <col min="9465" max="9472" width="5.77734375" style="2"/>
    <col min="9473" max="9473" width="12.6640625" style="2" customWidth="1"/>
    <col min="9474" max="9474" width="20.77734375" style="2" customWidth="1"/>
    <col min="9475" max="9476" width="17.21875" style="2" customWidth="1"/>
    <col min="9477" max="9478" width="25.77734375" style="2" customWidth="1"/>
    <col min="9479" max="9479" width="26.33203125" style="2" customWidth="1"/>
    <col min="9480" max="9480" width="16.44140625" style="2" customWidth="1"/>
    <col min="9481" max="9481" width="14.44140625" style="2" customWidth="1"/>
    <col min="9482" max="9482" width="9.44140625" style="2" customWidth="1"/>
    <col min="9483" max="9483" width="16.6640625" style="2" customWidth="1"/>
    <col min="9484" max="9484" width="12.44140625" style="2" customWidth="1"/>
    <col min="9485" max="9485" width="9.5546875" style="2" customWidth="1"/>
    <col min="9486" max="9486" width="15.5546875" style="2" customWidth="1"/>
    <col min="9487" max="9718" width="8.77734375" style="2" customWidth="1"/>
    <col min="9719" max="9719" width="24.6640625" style="2" customWidth="1"/>
    <col min="9720" max="9720" width="6" style="2" bestFit="1" customWidth="1"/>
    <col min="9721" max="9728" width="5.77734375" style="2"/>
    <col min="9729" max="9729" width="12.6640625" style="2" customWidth="1"/>
    <col min="9730" max="9730" width="20.77734375" style="2" customWidth="1"/>
    <col min="9731" max="9732" width="17.21875" style="2" customWidth="1"/>
    <col min="9733" max="9734" width="25.77734375" style="2" customWidth="1"/>
    <col min="9735" max="9735" width="26.33203125" style="2" customWidth="1"/>
    <col min="9736" max="9736" width="16.44140625" style="2" customWidth="1"/>
    <col min="9737" max="9737" width="14.44140625" style="2" customWidth="1"/>
    <col min="9738" max="9738" width="9.44140625" style="2" customWidth="1"/>
    <col min="9739" max="9739" width="16.6640625" style="2" customWidth="1"/>
    <col min="9740" max="9740" width="12.44140625" style="2" customWidth="1"/>
    <col min="9741" max="9741" width="9.5546875" style="2" customWidth="1"/>
    <col min="9742" max="9742" width="15.5546875" style="2" customWidth="1"/>
    <col min="9743" max="9974" width="8.77734375" style="2" customWidth="1"/>
    <col min="9975" max="9975" width="24.6640625" style="2" customWidth="1"/>
    <col min="9976" max="9976" width="6" style="2" bestFit="1" customWidth="1"/>
    <col min="9977" max="9984" width="5.77734375" style="2"/>
    <col min="9985" max="9985" width="12.6640625" style="2" customWidth="1"/>
    <col min="9986" max="9986" width="20.77734375" style="2" customWidth="1"/>
    <col min="9987" max="9988" width="17.21875" style="2" customWidth="1"/>
    <col min="9989" max="9990" width="25.77734375" style="2" customWidth="1"/>
    <col min="9991" max="9991" width="26.33203125" style="2" customWidth="1"/>
    <col min="9992" max="9992" width="16.44140625" style="2" customWidth="1"/>
    <col min="9993" max="9993" width="14.44140625" style="2" customWidth="1"/>
    <col min="9994" max="9994" width="9.44140625" style="2" customWidth="1"/>
    <col min="9995" max="9995" width="16.6640625" style="2" customWidth="1"/>
    <col min="9996" max="9996" width="12.44140625" style="2" customWidth="1"/>
    <col min="9997" max="9997" width="9.5546875" style="2" customWidth="1"/>
    <col min="9998" max="9998" width="15.5546875" style="2" customWidth="1"/>
    <col min="9999" max="10230" width="8.77734375" style="2" customWidth="1"/>
    <col min="10231" max="10231" width="24.6640625" style="2" customWidth="1"/>
    <col min="10232" max="10232" width="6" style="2" bestFit="1" customWidth="1"/>
    <col min="10233" max="10240" width="5.77734375" style="2"/>
    <col min="10241" max="10241" width="12.6640625" style="2" customWidth="1"/>
    <col min="10242" max="10242" width="20.77734375" style="2" customWidth="1"/>
    <col min="10243" max="10244" width="17.21875" style="2" customWidth="1"/>
    <col min="10245" max="10246" width="25.77734375" style="2" customWidth="1"/>
    <col min="10247" max="10247" width="26.33203125" style="2" customWidth="1"/>
    <col min="10248" max="10248" width="16.44140625" style="2" customWidth="1"/>
    <col min="10249" max="10249" width="14.44140625" style="2" customWidth="1"/>
    <col min="10250" max="10250" width="9.44140625" style="2" customWidth="1"/>
    <col min="10251" max="10251" width="16.6640625" style="2" customWidth="1"/>
    <col min="10252" max="10252" width="12.44140625" style="2" customWidth="1"/>
    <col min="10253" max="10253" width="9.5546875" style="2" customWidth="1"/>
    <col min="10254" max="10254" width="15.5546875" style="2" customWidth="1"/>
    <col min="10255" max="10486" width="8.77734375" style="2" customWidth="1"/>
    <col min="10487" max="10487" width="24.6640625" style="2" customWidth="1"/>
    <col min="10488" max="10488" width="6" style="2" bestFit="1" customWidth="1"/>
    <col min="10489" max="10496" width="5.77734375" style="2"/>
    <col min="10497" max="10497" width="12.6640625" style="2" customWidth="1"/>
    <col min="10498" max="10498" width="20.77734375" style="2" customWidth="1"/>
    <col min="10499" max="10500" width="17.21875" style="2" customWidth="1"/>
    <col min="10501" max="10502" width="25.77734375" style="2" customWidth="1"/>
    <col min="10503" max="10503" width="26.33203125" style="2" customWidth="1"/>
    <col min="10504" max="10504" width="16.44140625" style="2" customWidth="1"/>
    <col min="10505" max="10505" width="14.44140625" style="2" customWidth="1"/>
    <col min="10506" max="10506" width="9.44140625" style="2" customWidth="1"/>
    <col min="10507" max="10507" width="16.6640625" style="2" customWidth="1"/>
    <col min="10508" max="10508" width="12.44140625" style="2" customWidth="1"/>
    <col min="10509" max="10509" width="9.5546875" style="2" customWidth="1"/>
    <col min="10510" max="10510" width="15.5546875" style="2" customWidth="1"/>
    <col min="10511" max="10742" width="8.77734375" style="2" customWidth="1"/>
    <col min="10743" max="10743" width="24.6640625" style="2" customWidth="1"/>
    <col min="10744" max="10744" width="6" style="2" bestFit="1" customWidth="1"/>
    <col min="10745" max="10752" width="5.77734375" style="2"/>
    <col min="10753" max="10753" width="12.6640625" style="2" customWidth="1"/>
    <col min="10754" max="10754" width="20.77734375" style="2" customWidth="1"/>
    <col min="10755" max="10756" width="17.21875" style="2" customWidth="1"/>
    <col min="10757" max="10758" width="25.77734375" style="2" customWidth="1"/>
    <col min="10759" max="10759" width="26.33203125" style="2" customWidth="1"/>
    <col min="10760" max="10760" width="16.44140625" style="2" customWidth="1"/>
    <col min="10761" max="10761" width="14.44140625" style="2" customWidth="1"/>
    <col min="10762" max="10762" width="9.44140625" style="2" customWidth="1"/>
    <col min="10763" max="10763" width="16.6640625" style="2" customWidth="1"/>
    <col min="10764" max="10764" width="12.44140625" style="2" customWidth="1"/>
    <col min="10765" max="10765" width="9.5546875" style="2" customWidth="1"/>
    <col min="10766" max="10766" width="15.5546875" style="2" customWidth="1"/>
    <col min="10767" max="10998" width="8.77734375" style="2" customWidth="1"/>
    <col min="10999" max="10999" width="24.6640625" style="2" customWidth="1"/>
    <col min="11000" max="11000" width="6" style="2" bestFit="1" customWidth="1"/>
    <col min="11001" max="11008" width="5.77734375" style="2"/>
    <col min="11009" max="11009" width="12.6640625" style="2" customWidth="1"/>
    <col min="11010" max="11010" width="20.77734375" style="2" customWidth="1"/>
    <col min="11011" max="11012" width="17.21875" style="2" customWidth="1"/>
    <col min="11013" max="11014" width="25.77734375" style="2" customWidth="1"/>
    <col min="11015" max="11015" width="26.33203125" style="2" customWidth="1"/>
    <col min="11016" max="11016" width="16.44140625" style="2" customWidth="1"/>
    <col min="11017" max="11017" width="14.44140625" style="2" customWidth="1"/>
    <col min="11018" max="11018" width="9.44140625" style="2" customWidth="1"/>
    <col min="11019" max="11019" width="16.6640625" style="2" customWidth="1"/>
    <col min="11020" max="11020" width="12.44140625" style="2" customWidth="1"/>
    <col min="11021" max="11021" width="9.5546875" style="2" customWidth="1"/>
    <col min="11022" max="11022" width="15.5546875" style="2" customWidth="1"/>
    <col min="11023" max="11254" width="8.77734375" style="2" customWidth="1"/>
    <col min="11255" max="11255" width="24.6640625" style="2" customWidth="1"/>
    <col min="11256" max="11256" width="6" style="2" bestFit="1" customWidth="1"/>
    <col min="11257" max="11264" width="5.77734375" style="2"/>
    <col min="11265" max="11265" width="12.6640625" style="2" customWidth="1"/>
    <col min="11266" max="11266" width="20.77734375" style="2" customWidth="1"/>
    <col min="11267" max="11268" width="17.21875" style="2" customWidth="1"/>
    <col min="11269" max="11270" width="25.77734375" style="2" customWidth="1"/>
    <col min="11271" max="11271" width="26.33203125" style="2" customWidth="1"/>
    <col min="11272" max="11272" width="16.44140625" style="2" customWidth="1"/>
    <col min="11273" max="11273" width="14.44140625" style="2" customWidth="1"/>
    <col min="11274" max="11274" width="9.44140625" style="2" customWidth="1"/>
    <col min="11275" max="11275" width="16.6640625" style="2" customWidth="1"/>
    <col min="11276" max="11276" width="12.44140625" style="2" customWidth="1"/>
    <col min="11277" max="11277" width="9.5546875" style="2" customWidth="1"/>
    <col min="11278" max="11278" width="15.5546875" style="2" customWidth="1"/>
    <col min="11279" max="11510" width="8.77734375" style="2" customWidth="1"/>
    <col min="11511" max="11511" width="24.6640625" style="2" customWidth="1"/>
    <col min="11512" max="11512" width="6" style="2" bestFit="1" customWidth="1"/>
    <col min="11513" max="11520" width="5.77734375" style="2"/>
    <col min="11521" max="11521" width="12.6640625" style="2" customWidth="1"/>
    <col min="11522" max="11522" width="20.77734375" style="2" customWidth="1"/>
    <col min="11523" max="11524" width="17.21875" style="2" customWidth="1"/>
    <col min="11525" max="11526" width="25.77734375" style="2" customWidth="1"/>
    <col min="11527" max="11527" width="26.33203125" style="2" customWidth="1"/>
    <col min="11528" max="11528" width="16.44140625" style="2" customWidth="1"/>
    <col min="11529" max="11529" width="14.44140625" style="2" customWidth="1"/>
    <col min="11530" max="11530" width="9.44140625" style="2" customWidth="1"/>
    <col min="11531" max="11531" width="16.6640625" style="2" customWidth="1"/>
    <col min="11532" max="11532" width="12.44140625" style="2" customWidth="1"/>
    <col min="11533" max="11533" width="9.5546875" style="2" customWidth="1"/>
    <col min="11534" max="11534" width="15.5546875" style="2" customWidth="1"/>
    <col min="11535" max="11766" width="8.77734375" style="2" customWidth="1"/>
    <col min="11767" max="11767" width="24.6640625" style="2" customWidth="1"/>
    <col min="11768" max="11768" width="6" style="2" bestFit="1" customWidth="1"/>
    <col min="11769" max="11776" width="5.77734375" style="2"/>
    <col min="11777" max="11777" width="12.6640625" style="2" customWidth="1"/>
    <col min="11778" max="11778" width="20.77734375" style="2" customWidth="1"/>
    <col min="11779" max="11780" width="17.21875" style="2" customWidth="1"/>
    <col min="11781" max="11782" width="25.77734375" style="2" customWidth="1"/>
    <col min="11783" max="11783" width="26.33203125" style="2" customWidth="1"/>
    <col min="11784" max="11784" width="16.44140625" style="2" customWidth="1"/>
    <col min="11785" max="11785" width="14.44140625" style="2" customWidth="1"/>
    <col min="11786" max="11786" width="9.44140625" style="2" customWidth="1"/>
    <col min="11787" max="11787" width="16.6640625" style="2" customWidth="1"/>
    <col min="11788" max="11788" width="12.44140625" style="2" customWidth="1"/>
    <col min="11789" max="11789" width="9.5546875" style="2" customWidth="1"/>
    <col min="11790" max="11790" width="15.5546875" style="2" customWidth="1"/>
    <col min="11791" max="12022" width="8.77734375" style="2" customWidth="1"/>
    <col min="12023" max="12023" width="24.6640625" style="2" customWidth="1"/>
    <col min="12024" max="12024" width="6" style="2" bestFit="1" customWidth="1"/>
    <col min="12025" max="12032" width="5.77734375" style="2"/>
    <col min="12033" max="12033" width="12.6640625" style="2" customWidth="1"/>
    <col min="12034" max="12034" width="20.77734375" style="2" customWidth="1"/>
    <col min="12035" max="12036" width="17.21875" style="2" customWidth="1"/>
    <col min="12037" max="12038" width="25.77734375" style="2" customWidth="1"/>
    <col min="12039" max="12039" width="26.33203125" style="2" customWidth="1"/>
    <col min="12040" max="12040" width="16.44140625" style="2" customWidth="1"/>
    <col min="12041" max="12041" width="14.44140625" style="2" customWidth="1"/>
    <col min="12042" max="12042" width="9.44140625" style="2" customWidth="1"/>
    <col min="12043" max="12043" width="16.6640625" style="2" customWidth="1"/>
    <col min="12044" max="12044" width="12.44140625" style="2" customWidth="1"/>
    <col min="12045" max="12045" width="9.5546875" style="2" customWidth="1"/>
    <col min="12046" max="12046" width="15.5546875" style="2" customWidth="1"/>
    <col min="12047" max="12278" width="8.77734375" style="2" customWidth="1"/>
    <col min="12279" max="12279" width="24.6640625" style="2" customWidth="1"/>
    <col min="12280" max="12280" width="6" style="2" bestFit="1" customWidth="1"/>
    <col min="12281" max="12288" width="5.77734375" style="2"/>
    <col min="12289" max="12289" width="12.6640625" style="2" customWidth="1"/>
    <col min="12290" max="12290" width="20.77734375" style="2" customWidth="1"/>
    <col min="12291" max="12292" width="17.21875" style="2" customWidth="1"/>
    <col min="12293" max="12294" width="25.77734375" style="2" customWidth="1"/>
    <col min="12295" max="12295" width="26.33203125" style="2" customWidth="1"/>
    <col min="12296" max="12296" width="16.44140625" style="2" customWidth="1"/>
    <col min="12297" max="12297" width="14.44140625" style="2" customWidth="1"/>
    <col min="12298" max="12298" width="9.44140625" style="2" customWidth="1"/>
    <col min="12299" max="12299" width="16.6640625" style="2" customWidth="1"/>
    <col min="12300" max="12300" width="12.44140625" style="2" customWidth="1"/>
    <col min="12301" max="12301" width="9.5546875" style="2" customWidth="1"/>
    <col min="12302" max="12302" width="15.5546875" style="2" customWidth="1"/>
    <col min="12303" max="12534" width="8.77734375" style="2" customWidth="1"/>
    <col min="12535" max="12535" width="24.6640625" style="2" customWidth="1"/>
    <col min="12536" max="12536" width="6" style="2" bestFit="1" customWidth="1"/>
    <col min="12537" max="12544" width="5.77734375" style="2"/>
    <col min="12545" max="12545" width="12.6640625" style="2" customWidth="1"/>
    <col min="12546" max="12546" width="20.77734375" style="2" customWidth="1"/>
    <col min="12547" max="12548" width="17.21875" style="2" customWidth="1"/>
    <col min="12549" max="12550" width="25.77734375" style="2" customWidth="1"/>
    <col min="12551" max="12551" width="26.33203125" style="2" customWidth="1"/>
    <col min="12552" max="12552" width="16.44140625" style="2" customWidth="1"/>
    <col min="12553" max="12553" width="14.44140625" style="2" customWidth="1"/>
    <col min="12554" max="12554" width="9.44140625" style="2" customWidth="1"/>
    <col min="12555" max="12555" width="16.6640625" style="2" customWidth="1"/>
    <col min="12556" max="12556" width="12.44140625" style="2" customWidth="1"/>
    <col min="12557" max="12557" width="9.5546875" style="2" customWidth="1"/>
    <col min="12558" max="12558" width="15.5546875" style="2" customWidth="1"/>
    <col min="12559" max="12790" width="8.77734375" style="2" customWidth="1"/>
    <col min="12791" max="12791" width="24.6640625" style="2" customWidth="1"/>
    <col min="12792" max="12792" width="6" style="2" bestFit="1" customWidth="1"/>
    <col min="12793" max="12800" width="5.77734375" style="2"/>
    <col min="12801" max="12801" width="12.6640625" style="2" customWidth="1"/>
    <col min="12802" max="12802" width="20.77734375" style="2" customWidth="1"/>
    <col min="12803" max="12804" width="17.21875" style="2" customWidth="1"/>
    <col min="12805" max="12806" width="25.77734375" style="2" customWidth="1"/>
    <col min="12807" max="12807" width="26.33203125" style="2" customWidth="1"/>
    <col min="12808" max="12808" width="16.44140625" style="2" customWidth="1"/>
    <col min="12809" max="12809" width="14.44140625" style="2" customWidth="1"/>
    <col min="12810" max="12810" width="9.44140625" style="2" customWidth="1"/>
    <col min="12811" max="12811" width="16.6640625" style="2" customWidth="1"/>
    <col min="12812" max="12812" width="12.44140625" style="2" customWidth="1"/>
    <col min="12813" max="12813" width="9.5546875" style="2" customWidth="1"/>
    <col min="12814" max="12814" width="15.5546875" style="2" customWidth="1"/>
    <col min="12815" max="13046" width="8.77734375" style="2" customWidth="1"/>
    <col min="13047" max="13047" width="24.6640625" style="2" customWidth="1"/>
    <col min="13048" max="13048" width="6" style="2" bestFit="1" customWidth="1"/>
    <col min="13049" max="13056" width="5.77734375" style="2"/>
    <col min="13057" max="13057" width="12.6640625" style="2" customWidth="1"/>
    <col min="13058" max="13058" width="20.77734375" style="2" customWidth="1"/>
    <col min="13059" max="13060" width="17.21875" style="2" customWidth="1"/>
    <col min="13061" max="13062" width="25.77734375" style="2" customWidth="1"/>
    <col min="13063" max="13063" width="26.33203125" style="2" customWidth="1"/>
    <col min="13064" max="13064" width="16.44140625" style="2" customWidth="1"/>
    <col min="13065" max="13065" width="14.44140625" style="2" customWidth="1"/>
    <col min="13066" max="13066" width="9.44140625" style="2" customWidth="1"/>
    <col min="13067" max="13067" width="16.6640625" style="2" customWidth="1"/>
    <col min="13068" max="13068" width="12.44140625" style="2" customWidth="1"/>
    <col min="13069" max="13069" width="9.5546875" style="2" customWidth="1"/>
    <col min="13070" max="13070" width="15.5546875" style="2" customWidth="1"/>
    <col min="13071" max="13302" width="8.77734375" style="2" customWidth="1"/>
    <col min="13303" max="13303" width="24.6640625" style="2" customWidth="1"/>
    <col min="13304" max="13304" width="6" style="2" bestFit="1" customWidth="1"/>
    <col min="13305" max="13312" width="5.77734375" style="2"/>
    <col min="13313" max="13313" width="12.6640625" style="2" customWidth="1"/>
    <col min="13314" max="13314" width="20.77734375" style="2" customWidth="1"/>
    <col min="13315" max="13316" width="17.21875" style="2" customWidth="1"/>
    <col min="13317" max="13318" width="25.77734375" style="2" customWidth="1"/>
    <col min="13319" max="13319" width="26.33203125" style="2" customWidth="1"/>
    <col min="13320" max="13320" width="16.44140625" style="2" customWidth="1"/>
    <col min="13321" max="13321" width="14.44140625" style="2" customWidth="1"/>
    <col min="13322" max="13322" width="9.44140625" style="2" customWidth="1"/>
    <col min="13323" max="13323" width="16.6640625" style="2" customWidth="1"/>
    <col min="13324" max="13324" width="12.44140625" style="2" customWidth="1"/>
    <col min="13325" max="13325" width="9.5546875" style="2" customWidth="1"/>
    <col min="13326" max="13326" width="15.5546875" style="2" customWidth="1"/>
    <col min="13327" max="13558" width="8.77734375" style="2" customWidth="1"/>
    <col min="13559" max="13559" width="24.6640625" style="2" customWidth="1"/>
    <col min="13560" max="13560" width="6" style="2" bestFit="1" customWidth="1"/>
    <col min="13561" max="13568" width="5.77734375" style="2"/>
    <col min="13569" max="13569" width="12.6640625" style="2" customWidth="1"/>
    <col min="13570" max="13570" width="20.77734375" style="2" customWidth="1"/>
    <col min="13571" max="13572" width="17.21875" style="2" customWidth="1"/>
    <col min="13573" max="13574" width="25.77734375" style="2" customWidth="1"/>
    <col min="13575" max="13575" width="26.33203125" style="2" customWidth="1"/>
    <col min="13576" max="13576" width="16.44140625" style="2" customWidth="1"/>
    <col min="13577" max="13577" width="14.44140625" style="2" customWidth="1"/>
    <col min="13578" max="13578" width="9.44140625" style="2" customWidth="1"/>
    <col min="13579" max="13579" width="16.6640625" style="2" customWidth="1"/>
    <col min="13580" max="13580" width="12.44140625" style="2" customWidth="1"/>
    <col min="13581" max="13581" width="9.5546875" style="2" customWidth="1"/>
    <col min="13582" max="13582" width="15.5546875" style="2" customWidth="1"/>
    <col min="13583" max="13814" width="8.77734375" style="2" customWidth="1"/>
    <col min="13815" max="13815" width="24.6640625" style="2" customWidth="1"/>
    <col min="13816" max="13816" width="6" style="2" bestFit="1" customWidth="1"/>
    <col min="13817" max="13824" width="5.77734375" style="2"/>
    <col min="13825" max="13825" width="12.6640625" style="2" customWidth="1"/>
    <col min="13826" max="13826" width="20.77734375" style="2" customWidth="1"/>
    <col min="13827" max="13828" width="17.21875" style="2" customWidth="1"/>
    <col min="13829" max="13830" width="25.77734375" style="2" customWidth="1"/>
    <col min="13831" max="13831" width="26.33203125" style="2" customWidth="1"/>
    <col min="13832" max="13832" width="16.44140625" style="2" customWidth="1"/>
    <col min="13833" max="13833" width="14.44140625" style="2" customWidth="1"/>
    <col min="13834" max="13834" width="9.44140625" style="2" customWidth="1"/>
    <col min="13835" max="13835" width="16.6640625" style="2" customWidth="1"/>
    <col min="13836" max="13836" width="12.44140625" style="2" customWidth="1"/>
    <col min="13837" max="13837" width="9.5546875" style="2" customWidth="1"/>
    <col min="13838" max="13838" width="15.5546875" style="2" customWidth="1"/>
    <col min="13839" max="14070" width="8.77734375" style="2" customWidth="1"/>
    <col min="14071" max="14071" width="24.6640625" style="2" customWidth="1"/>
    <col min="14072" max="14072" width="6" style="2" bestFit="1" customWidth="1"/>
    <col min="14073" max="14080" width="5.77734375" style="2"/>
    <col min="14081" max="14081" width="12.6640625" style="2" customWidth="1"/>
    <col min="14082" max="14082" width="20.77734375" style="2" customWidth="1"/>
    <col min="14083" max="14084" width="17.21875" style="2" customWidth="1"/>
    <col min="14085" max="14086" width="25.77734375" style="2" customWidth="1"/>
    <col min="14087" max="14087" width="26.33203125" style="2" customWidth="1"/>
    <col min="14088" max="14088" width="16.44140625" style="2" customWidth="1"/>
    <col min="14089" max="14089" width="14.44140625" style="2" customWidth="1"/>
    <col min="14090" max="14090" width="9.44140625" style="2" customWidth="1"/>
    <col min="14091" max="14091" width="16.6640625" style="2" customWidth="1"/>
    <col min="14092" max="14092" width="12.44140625" style="2" customWidth="1"/>
    <col min="14093" max="14093" width="9.5546875" style="2" customWidth="1"/>
    <col min="14094" max="14094" width="15.5546875" style="2" customWidth="1"/>
    <col min="14095" max="14326" width="8.77734375" style="2" customWidth="1"/>
    <col min="14327" max="14327" width="24.6640625" style="2" customWidth="1"/>
    <col min="14328" max="14328" width="6" style="2" bestFit="1" customWidth="1"/>
    <col min="14329" max="14336" width="5.77734375" style="2"/>
    <col min="14337" max="14337" width="12.6640625" style="2" customWidth="1"/>
    <col min="14338" max="14338" width="20.77734375" style="2" customWidth="1"/>
    <col min="14339" max="14340" width="17.21875" style="2" customWidth="1"/>
    <col min="14341" max="14342" width="25.77734375" style="2" customWidth="1"/>
    <col min="14343" max="14343" width="26.33203125" style="2" customWidth="1"/>
    <col min="14344" max="14344" width="16.44140625" style="2" customWidth="1"/>
    <col min="14345" max="14345" width="14.44140625" style="2" customWidth="1"/>
    <col min="14346" max="14346" width="9.44140625" style="2" customWidth="1"/>
    <col min="14347" max="14347" width="16.6640625" style="2" customWidth="1"/>
    <col min="14348" max="14348" width="12.44140625" style="2" customWidth="1"/>
    <col min="14349" max="14349" width="9.5546875" style="2" customWidth="1"/>
    <col min="14350" max="14350" width="15.5546875" style="2" customWidth="1"/>
    <col min="14351" max="14582" width="8.77734375" style="2" customWidth="1"/>
    <col min="14583" max="14583" width="24.6640625" style="2" customWidth="1"/>
    <col min="14584" max="14584" width="6" style="2" bestFit="1" customWidth="1"/>
    <col min="14585" max="14592" width="5.77734375" style="2"/>
    <col min="14593" max="14593" width="12.6640625" style="2" customWidth="1"/>
    <col min="14594" max="14594" width="20.77734375" style="2" customWidth="1"/>
    <col min="14595" max="14596" width="17.21875" style="2" customWidth="1"/>
    <col min="14597" max="14598" width="25.77734375" style="2" customWidth="1"/>
    <col min="14599" max="14599" width="26.33203125" style="2" customWidth="1"/>
    <col min="14600" max="14600" width="16.44140625" style="2" customWidth="1"/>
    <col min="14601" max="14601" width="14.44140625" style="2" customWidth="1"/>
    <col min="14602" max="14602" width="9.44140625" style="2" customWidth="1"/>
    <col min="14603" max="14603" width="16.6640625" style="2" customWidth="1"/>
    <col min="14604" max="14604" width="12.44140625" style="2" customWidth="1"/>
    <col min="14605" max="14605" width="9.5546875" style="2" customWidth="1"/>
    <col min="14606" max="14606" width="15.5546875" style="2" customWidth="1"/>
    <col min="14607" max="14838" width="8.77734375" style="2" customWidth="1"/>
    <col min="14839" max="14839" width="24.6640625" style="2" customWidth="1"/>
    <col min="14840" max="14840" width="6" style="2" bestFit="1" customWidth="1"/>
    <col min="14841" max="14848" width="5.77734375" style="2"/>
    <col min="14849" max="14849" width="12.6640625" style="2" customWidth="1"/>
    <col min="14850" max="14850" width="20.77734375" style="2" customWidth="1"/>
    <col min="14851" max="14852" width="17.21875" style="2" customWidth="1"/>
    <col min="14853" max="14854" width="25.77734375" style="2" customWidth="1"/>
    <col min="14855" max="14855" width="26.33203125" style="2" customWidth="1"/>
    <col min="14856" max="14856" width="16.44140625" style="2" customWidth="1"/>
    <col min="14857" max="14857" width="14.44140625" style="2" customWidth="1"/>
    <col min="14858" max="14858" width="9.44140625" style="2" customWidth="1"/>
    <col min="14859" max="14859" width="16.6640625" style="2" customWidth="1"/>
    <col min="14860" max="14860" width="12.44140625" style="2" customWidth="1"/>
    <col min="14861" max="14861" width="9.5546875" style="2" customWidth="1"/>
    <col min="14862" max="14862" width="15.5546875" style="2" customWidth="1"/>
    <col min="14863" max="15094" width="8.77734375" style="2" customWidth="1"/>
    <col min="15095" max="15095" width="24.6640625" style="2" customWidth="1"/>
    <col min="15096" max="15096" width="6" style="2" bestFit="1" customWidth="1"/>
    <col min="15097" max="15104" width="5.77734375" style="2"/>
    <col min="15105" max="15105" width="12.6640625" style="2" customWidth="1"/>
    <col min="15106" max="15106" width="20.77734375" style="2" customWidth="1"/>
    <col min="15107" max="15108" width="17.21875" style="2" customWidth="1"/>
    <col min="15109" max="15110" width="25.77734375" style="2" customWidth="1"/>
    <col min="15111" max="15111" width="26.33203125" style="2" customWidth="1"/>
    <col min="15112" max="15112" width="16.44140625" style="2" customWidth="1"/>
    <col min="15113" max="15113" width="14.44140625" style="2" customWidth="1"/>
    <col min="15114" max="15114" width="9.44140625" style="2" customWidth="1"/>
    <col min="15115" max="15115" width="16.6640625" style="2" customWidth="1"/>
    <col min="15116" max="15116" width="12.44140625" style="2" customWidth="1"/>
    <col min="15117" max="15117" width="9.5546875" style="2" customWidth="1"/>
    <col min="15118" max="15118" width="15.5546875" style="2" customWidth="1"/>
    <col min="15119" max="15350" width="8.77734375" style="2" customWidth="1"/>
    <col min="15351" max="15351" width="24.6640625" style="2" customWidth="1"/>
    <col min="15352" max="15352" width="6" style="2" bestFit="1" customWidth="1"/>
    <col min="15353" max="15360" width="5.77734375" style="2"/>
    <col min="15361" max="15361" width="12.6640625" style="2" customWidth="1"/>
    <col min="15362" max="15362" width="20.77734375" style="2" customWidth="1"/>
    <col min="15363" max="15364" width="17.21875" style="2" customWidth="1"/>
    <col min="15365" max="15366" width="25.77734375" style="2" customWidth="1"/>
    <col min="15367" max="15367" width="26.33203125" style="2" customWidth="1"/>
    <col min="15368" max="15368" width="16.44140625" style="2" customWidth="1"/>
    <col min="15369" max="15369" width="14.44140625" style="2" customWidth="1"/>
    <col min="15370" max="15370" width="9.44140625" style="2" customWidth="1"/>
    <col min="15371" max="15371" width="16.6640625" style="2" customWidth="1"/>
    <col min="15372" max="15372" width="12.44140625" style="2" customWidth="1"/>
    <col min="15373" max="15373" width="9.5546875" style="2" customWidth="1"/>
    <col min="15374" max="15374" width="15.5546875" style="2" customWidth="1"/>
    <col min="15375" max="15606" width="8.77734375" style="2" customWidth="1"/>
    <col min="15607" max="15607" width="24.6640625" style="2" customWidth="1"/>
    <col min="15608" max="15608" width="6" style="2" bestFit="1" customWidth="1"/>
    <col min="15609" max="15616" width="5.77734375" style="2"/>
    <col min="15617" max="15617" width="12.6640625" style="2" customWidth="1"/>
    <col min="15618" max="15618" width="20.77734375" style="2" customWidth="1"/>
    <col min="15619" max="15620" width="17.21875" style="2" customWidth="1"/>
    <col min="15621" max="15622" width="25.77734375" style="2" customWidth="1"/>
    <col min="15623" max="15623" width="26.33203125" style="2" customWidth="1"/>
    <col min="15624" max="15624" width="16.44140625" style="2" customWidth="1"/>
    <col min="15625" max="15625" width="14.44140625" style="2" customWidth="1"/>
    <col min="15626" max="15626" width="9.44140625" style="2" customWidth="1"/>
    <col min="15627" max="15627" width="16.6640625" style="2" customWidth="1"/>
    <col min="15628" max="15628" width="12.44140625" style="2" customWidth="1"/>
    <col min="15629" max="15629" width="9.5546875" style="2" customWidth="1"/>
    <col min="15630" max="15630" width="15.5546875" style="2" customWidth="1"/>
    <col min="15631" max="15862" width="8.77734375" style="2" customWidth="1"/>
    <col min="15863" max="15863" width="24.6640625" style="2" customWidth="1"/>
    <col min="15864" max="15864" width="6" style="2" bestFit="1" customWidth="1"/>
    <col min="15865" max="15872" width="5.77734375" style="2"/>
    <col min="15873" max="15873" width="12.6640625" style="2" customWidth="1"/>
    <col min="15874" max="15874" width="20.77734375" style="2" customWidth="1"/>
    <col min="15875" max="15876" width="17.21875" style="2" customWidth="1"/>
    <col min="15877" max="15878" width="25.77734375" style="2" customWidth="1"/>
    <col min="15879" max="15879" width="26.33203125" style="2" customWidth="1"/>
    <col min="15880" max="15880" width="16.44140625" style="2" customWidth="1"/>
    <col min="15881" max="15881" width="14.44140625" style="2" customWidth="1"/>
    <col min="15882" max="15882" width="9.44140625" style="2" customWidth="1"/>
    <col min="15883" max="15883" width="16.6640625" style="2" customWidth="1"/>
    <col min="15884" max="15884" width="12.44140625" style="2" customWidth="1"/>
    <col min="15885" max="15885" width="9.5546875" style="2" customWidth="1"/>
    <col min="15886" max="15886" width="15.5546875" style="2" customWidth="1"/>
    <col min="15887" max="16118" width="8.77734375" style="2" customWidth="1"/>
    <col min="16119" max="16119" width="24.6640625" style="2" customWidth="1"/>
    <col min="16120" max="16120" width="6" style="2" bestFit="1" customWidth="1"/>
    <col min="16121" max="16128" width="5.77734375" style="2"/>
    <col min="16129" max="16129" width="12.6640625" style="2" customWidth="1"/>
    <col min="16130" max="16130" width="20.77734375" style="2" customWidth="1"/>
    <col min="16131" max="16132" width="17.21875" style="2" customWidth="1"/>
    <col min="16133" max="16134" width="25.77734375" style="2" customWidth="1"/>
    <col min="16135" max="16135" width="26.33203125" style="2" customWidth="1"/>
    <col min="16136" max="16136" width="16.44140625" style="2" customWidth="1"/>
    <col min="16137" max="16137" width="14.44140625" style="2" customWidth="1"/>
    <col min="16138" max="16138" width="9.44140625" style="2" customWidth="1"/>
    <col min="16139" max="16139" width="16.6640625" style="2" customWidth="1"/>
    <col min="16140" max="16140" width="12.44140625" style="2" customWidth="1"/>
    <col min="16141" max="16141" width="9.5546875" style="2" customWidth="1"/>
    <col min="16142" max="16142" width="15.5546875" style="2" customWidth="1"/>
    <col min="16143" max="16374" width="8.77734375" style="2" customWidth="1"/>
    <col min="16375" max="16375" width="24.6640625" style="2" customWidth="1"/>
    <col min="16376" max="16376" width="6" style="2" bestFit="1" customWidth="1"/>
    <col min="16377" max="16384" width="5.77734375" style="2"/>
  </cols>
  <sheetData>
    <row r="1" spans="1:23" ht="20.25" customHeight="1" x14ac:dyDescent="0.3">
      <c r="A1" s="69" t="s">
        <v>0</v>
      </c>
      <c r="B1" s="70"/>
      <c r="C1" s="70"/>
      <c r="D1" s="70"/>
      <c r="E1" s="71"/>
      <c r="F1" s="1"/>
      <c r="G1" s="72"/>
      <c r="H1" s="72"/>
      <c r="I1" s="72"/>
      <c r="J1" s="72"/>
      <c r="K1" s="72"/>
      <c r="L1" s="72"/>
      <c r="M1" s="72"/>
    </row>
    <row r="2" spans="1:23" ht="19.95" customHeight="1" x14ac:dyDescent="0.3">
      <c r="A2" s="67" t="s">
        <v>1</v>
      </c>
      <c r="B2" s="67"/>
      <c r="C2" s="67"/>
      <c r="D2" s="67"/>
      <c r="E2" s="67"/>
      <c r="F2" s="4"/>
      <c r="G2" s="5" t="s">
        <v>2</v>
      </c>
      <c r="H2" s="6"/>
      <c r="I2" s="7"/>
    </row>
    <row r="3" spans="1:23" ht="43.95" customHeight="1" x14ac:dyDescent="0.3">
      <c r="A3" s="67" t="s">
        <v>67</v>
      </c>
      <c r="B3" s="67"/>
      <c r="C3" s="67"/>
      <c r="D3" s="67"/>
      <c r="E3" s="67"/>
      <c r="F3" s="4"/>
      <c r="G3" s="5" t="s">
        <v>3</v>
      </c>
      <c r="H3" s="6"/>
      <c r="I3" s="8" t="s">
        <v>4</v>
      </c>
      <c r="K3" s="9" t="s">
        <v>5</v>
      </c>
      <c r="L3" s="9" t="s">
        <v>6</v>
      </c>
      <c r="N3" s="9" t="s">
        <v>7</v>
      </c>
      <c r="O3" s="66" t="s">
        <v>8</v>
      </c>
      <c r="P3" s="66"/>
      <c r="Q3" s="66"/>
      <c r="R3" s="66"/>
      <c r="S3" s="66"/>
      <c r="T3" s="66"/>
      <c r="U3" s="66"/>
      <c r="V3" s="66"/>
      <c r="W3" s="66"/>
    </row>
    <row r="4" spans="1:23" ht="32.549999999999997" customHeight="1" x14ac:dyDescent="0.3">
      <c r="A4" s="67" t="s">
        <v>68</v>
      </c>
      <c r="B4" s="67"/>
      <c r="C4" s="67"/>
      <c r="D4" s="67"/>
      <c r="E4" s="67"/>
      <c r="F4" s="4"/>
      <c r="G4" s="5" t="s">
        <v>9</v>
      </c>
      <c r="H4" s="6"/>
      <c r="I4" s="7"/>
      <c r="K4" s="10" t="s">
        <v>10</v>
      </c>
      <c r="L4" s="10">
        <v>3</v>
      </c>
      <c r="N4" s="11">
        <v>3</v>
      </c>
      <c r="O4" s="66"/>
      <c r="P4" s="66"/>
      <c r="Q4" s="66"/>
      <c r="R4" s="66"/>
      <c r="S4" s="66"/>
      <c r="T4" s="66"/>
      <c r="U4" s="66"/>
      <c r="V4" s="66"/>
      <c r="W4" s="66"/>
    </row>
    <row r="5" spans="1:23" ht="20.25" customHeight="1" x14ac:dyDescent="0.3">
      <c r="A5" s="3" t="s">
        <v>11</v>
      </c>
      <c r="B5" s="3"/>
      <c r="C5" s="3"/>
      <c r="D5" s="3"/>
      <c r="E5" s="3"/>
      <c r="F5" s="4"/>
      <c r="G5" s="5" t="s">
        <v>12</v>
      </c>
      <c r="H5" s="12">
        <f>5/5*100</f>
        <v>100</v>
      </c>
      <c r="I5" s="7"/>
      <c r="K5" s="13" t="s">
        <v>13</v>
      </c>
      <c r="L5" s="13">
        <v>2</v>
      </c>
      <c r="N5" s="14">
        <v>2</v>
      </c>
      <c r="O5" s="66"/>
      <c r="P5" s="66"/>
      <c r="Q5" s="66"/>
      <c r="R5" s="66"/>
      <c r="S5" s="66"/>
      <c r="T5" s="66"/>
      <c r="U5" s="66"/>
      <c r="V5" s="66"/>
      <c r="W5" s="66"/>
    </row>
    <row r="6" spans="1:23" ht="49.05" customHeight="1" x14ac:dyDescent="0.3">
      <c r="B6" s="16" t="s">
        <v>14</v>
      </c>
      <c r="C6" s="17" t="s">
        <v>15</v>
      </c>
      <c r="D6" s="17" t="s">
        <v>16</v>
      </c>
      <c r="E6" s="17" t="s">
        <v>17</v>
      </c>
      <c r="F6" s="17" t="s">
        <v>16</v>
      </c>
      <c r="G6" s="5" t="s">
        <v>17</v>
      </c>
      <c r="H6" s="18">
        <f>5/5*100</f>
        <v>100</v>
      </c>
      <c r="I6" s="7"/>
      <c r="K6" s="19" t="s">
        <v>18</v>
      </c>
      <c r="L6" s="19">
        <v>1</v>
      </c>
      <c r="N6" s="20">
        <v>1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42.75" customHeight="1" x14ac:dyDescent="0.3">
      <c r="B7" s="21" t="s">
        <v>19</v>
      </c>
      <c r="C7" s="22" t="s">
        <v>20</v>
      </c>
      <c r="D7" s="22"/>
      <c r="E7" s="23" t="s">
        <v>20</v>
      </c>
      <c r="F7" s="23"/>
      <c r="G7" s="24" t="s">
        <v>21</v>
      </c>
      <c r="H7" s="25">
        <f>AVERAGE(H5:H6)</f>
        <v>100</v>
      </c>
      <c r="I7" s="26">
        <v>0.6</v>
      </c>
      <c r="K7" s="27" t="s">
        <v>22</v>
      </c>
      <c r="L7" s="27">
        <v>0</v>
      </c>
      <c r="N7" s="28"/>
      <c r="O7" s="66"/>
      <c r="P7" s="66"/>
      <c r="Q7" s="66"/>
      <c r="R7" s="66"/>
      <c r="S7" s="66"/>
      <c r="T7" s="66"/>
      <c r="U7" s="66"/>
      <c r="V7" s="66"/>
      <c r="W7" s="66"/>
    </row>
    <row r="8" spans="1:23" ht="25.05" customHeight="1" x14ac:dyDescent="0.3">
      <c r="B8" s="21" t="s">
        <v>23</v>
      </c>
      <c r="C8" s="23" t="s">
        <v>24</v>
      </c>
      <c r="D8" s="23"/>
      <c r="E8" s="23" t="s">
        <v>25</v>
      </c>
      <c r="F8" s="23"/>
      <c r="G8" s="24" t="s">
        <v>26</v>
      </c>
      <c r="H8" s="5" t="s">
        <v>50</v>
      </c>
      <c r="I8" s="7"/>
    </row>
    <row r="9" spans="1:23" ht="25.05" customHeight="1" x14ac:dyDescent="0.3">
      <c r="B9" s="21" t="s">
        <v>27</v>
      </c>
      <c r="C9" s="23" t="s">
        <v>28</v>
      </c>
      <c r="D9" s="23"/>
      <c r="E9" s="23" t="s">
        <v>28</v>
      </c>
      <c r="F9" s="29"/>
      <c r="H9" s="30"/>
      <c r="I9" s="30"/>
    </row>
    <row r="10" spans="1:23" ht="25.05" customHeight="1" x14ac:dyDescent="0.3">
      <c r="B10" s="21" t="s">
        <v>29</v>
      </c>
      <c r="C10" s="23">
        <v>40</v>
      </c>
      <c r="D10" s="31">
        <f>(0.55*40)</f>
        <v>22</v>
      </c>
      <c r="E10" s="32">
        <v>60</v>
      </c>
      <c r="F10" s="33">
        <f>0.55*60</f>
        <v>33</v>
      </c>
      <c r="G10" s="34"/>
      <c r="H10" s="35" t="s">
        <v>30</v>
      </c>
      <c r="I10" s="3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39</v>
      </c>
      <c r="R10" s="36" t="s">
        <v>40</v>
      </c>
      <c r="S10" s="36" t="s">
        <v>41</v>
      </c>
      <c r="T10" s="36" t="s">
        <v>42</v>
      </c>
      <c r="U10" s="36" t="s">
        <v>43</v>
      </c>
      <c r="V10" s="36" t="s">
        <v>44</v>
      </c>
    </row>
    <row r="11" spans="1:23" ht="25.05" customHeight="1" x14ac:dyDescent="0.3">
      <c r="A11" s="15">
        <v>1</v>
      </c>
      <c r="B11" s="37">
        <v>192105290001</v>
      </c>
      <c r="C11" s="64">
        <f>[1]Sheet1!O33</f>
        <v>39</v>
      </c>
      <c r="D11" s="38">
        <f>COUNTIF(C11:C15,"&gt;="&amp;D10)</f>
        <v>5</v>
      </c>
      <c r="E11" s="38">
        <v>60</v>
      </c>
      <c r="F11" s="39">
        <f>COUNTIF(E11:E15,"&gt;="&amp;F10)</f>
        <v>5</v>
      </c>
      <c r="G11" s="40" t="s">
        <v>45</v>
      </c>
      <c r="H11" s="41">
        <v>3</v>
      </c>
      <c r="I11" s="5">
        <v>3</v>
      </c>
      <c r="J11" s="5">
        <v>1</v>
      </c>
      <c r="K11" s="5">
        <v>2</v>
      </c>
      <c r="L11" s="5">
        <v>1</v>
      </c>
      <c r="M11" s="5">
        <v>2</v>
      </c>
      <c r="N11" s="5">
        <v>2</v>
      </c>
      <c r="O11" s="5">
        <v>2</v>
      </c>
      <c r="P11" s="5"/>
      <c r="Q11" s="5">
        <v>2</v>
      </c>
      <c r="R11" s="5">
        <v>2</v>
      </c>
      <c r="S11" s="5">
        <v>2</v>
      </c>
      <c r="T11" s="5"/>
      <c r="U11" s="5">
        <v>2</v>
      </c>
      <c r="V11" s="5">
        <v>3</v>
      </c>
    </row>
    <row r="12" spans="1:23" ht="25.05" customHeight="1" x14ac:dyDescent="0.3">
      <c r="A12" s="15">
        <v>2</v>
      </c>
      <c r="B12" s="37">
        <v>192105290002</v>
      </c>
      <c r="C12" s="64">
        <f>[1]Sheet1!O34</f>
        <v>38.5</v>
      </c>
      <c r="D12" s="44">
        <f>(5/5)*100</f>
        <v>100</v>
      </c>
      <c r="E12" s="38">
        <v>47</v>
      </c>
      <c r="F12" s="45">
        <f>(5/5)*100</f>
        <v>100</v>
      </c>
      <c r="G12" s="40" t="s">
        <v>46</v>
      </c>
      <c r="H12" s="46">
        <v>3</v>
      </c>
      <c r="I12" s="63">
        <v>1</v>
      </c>
      <c r="J12" s="63">
        <v>1</v>
      </c>
      <c r="K12" s="63">
        <v>3</v>
      </c>
      <c r="L12" s="63">
        <v>1</v>
      </c>
      <c r="M12" s="63">
        <v>3</v>
      </c>
      <c r="N12" s="63">
        <v>3</v>
      </c>
      <c r="O12" s="63">
        <v>3</v>
      </c>
      <c r="P12" s="63"/>
      <c r="Q12" s="63">
        <v>3</v>
      </c>
      <c r="R12" s="63">
        <v>3</v>
      </c>
      <c r="S12" s="63">
        <v>3</v>
      </c>
      <c r="T12" s="63"/>
      <c r="U12" s="63">
        <v>3</v>
      </c>
      <c r="V12" s="63">
        <v>1</v>
      </c>
    </row>
    <row r="13" spans="1:23" ht="25.05" customHeight="1" x14ac:dyDescent="0.3">
      <c r="A13" s="15">
        <v>3</v>
      </c>
      <c r="B13" s="37">
        <v>192105290003</v>
      </c>
      <c r="C13" s="64">
        <f>[1]Sheet1!O35</f>
        <v>35.5</v>
      </c>
      <c r="D13" s="38"/>
      <c r="E13" s="38">
        <v>51</v>
      </c>
      <c r="F13" s="49"/>
      <c r="G13" s="40" t="s">
        <v>47</v>
      </c>
      <c r="H13" s="46">
        <v>3</v>
      </c>
      <c r="I13" s="63">
        <v>1</v>
      </c>
      <c r="J13" s="63">
        <v>1</v>
      </c>
      <c r="K13" s="63">
        <v>1</v>
      </c>
      <c r="L13" s="63">
        <v>1</v>
      </c>
      <c r="M13" s="63">
        <v>1</v>
      </c>
      <c r="N13" s="63">
        <v>1</v>
      </c>
      <c r="O13" s="63">
        <v>1</v>
      </c>
      <c r="P13" s="63"/>
      <c r="Q13" s="63">
        <v>1</v>
      </c>
      <c r="R13" s="63">
        <v>1</v>
      </c>
      <c r="S13" s="63">
        <v>1</v>
      </c>
      <c r="T13" s="63"/>
      <c r="U13" s="63">
        <v>1</v>
      </c>
      <c r="V13" s="63">
        <v>1</v>
      </c>
    </row>
    <row r="14" spans="1:23" ht="35.549999999999997" customHeight="1" x14ac:dyDescent="0.3">
      <c r="A14" s="15">
        <v>4</v>
      </c>
      <c r="B14" s="37">
        <v>192105290004</v>
      </c>
      <c r="C14" s="64">
        <f>[1]Sheet1!O36</f>
        <v>38</v>
      </c>
      <c r="D14" s="38"/>
      <c r="E14" s="38">
        <v>54</v>
      </c>
      <c r="F14" s="49"/>
      <c r="G14" s="50" t="s">
        <v>48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2</v>
      </c>
      <c r="L14" s="46">
        <f t="shared" si="0"/>
        <v>1</v>
      </c>
      <c r="M14" s="46">
        <f t="shared" si="0"/>
        <v>2</v>
      </c>
      <c r="N14" s="46">
        <f>AVERAGE(N11:N13)</f>
        <v>2</v>
      </c>
      <c r="O14" s="46">
        <f>AVERAGE(O11:O13)</f>
        <v>2</v>
      </c>
      <c r="P14" s="46"/>
      <c r="Q14" s="46">
        <f t="shared" si="0"/>
        <v>2</v>
      </c>
      <c r="R14" s="46">
        <f t="shared" si="0"/>
        <v>2</v>
      </c>
      <c r="S14" s="46">
        <f t="shared" si="0"/>
        <v>2</v>
      </c>
      <c r="T14" s="46"/>
      <c r="U14" s="46">
        <f t="shared" si="0"/>
        <v>2</v>
      </c>
      <c r="V14" s="46">
        <f t="shared" si="0"/>
        <v>1.6666666666666667</v>
      </c>
    </row>
    <row r="15" spans="1:23" ht="37.950000000000003" customHeight="1" x14ac:dyDescent="0.3">
      <c r="A15" s="15">
        <v>5</v>
      </c>
      <c r="B15" s="37">
        <v>192105290005</v>
      </c>
      <c r="C15" s="64">
        <f>[1]Sheet1!O37</f>
        <v>36</v>
      </c>
      <c r="D15" s="38"/>
      <c r="E15" s="38">
        <v>51</v>
      </c>
      <c r="F15" s="49"/>
      <c r="G15" s="51" t="s">
        <v>49</v>
      </c>
      <c r="H15" s="52">
        <f>(100*H14)/100</f>
        <v>3</v>
      </c>
      <c r="I15" s="52">
        <f>(100*I14)/100</f>
        <v>1</v>
      </c>
      <c r="J15" s="52">
        <f t="shared" ref="J15:O15" si="1">(100*J14)/100</f>
        <v>1</v>
      </c>
      <c r="K15" s="52">
        <f t="shared" si="1"/>
        <v>2</v>
      </c>
      <c r="L15" s="52">
        <f t="shared" si="1"/>
        <v>1</v>
      </c>
      <c r="M15" s="52">
        <f t="shared" si="1"/>
        <v>2</v>
      </c>
      <c r="N15" s="52">
        <f t="shared" si="1"/>
        <v>2</v>
      </c>
      <c r="O15" s="52">
        <f t="shared" si="1"/>
        <v>2</v>
      </c>
      <c r="P15" s="52"/>
      <c r="Q15" s="52">
        <f>(100*Q14)/100</f>
        <v>2</v>
      </c>
      <c r="R15" s="52">
        <f>(100*R14)/100</f>
        <v>2</v>
      </c>
      <c r="S15" s="52">
        <f>(100*S14)/100</f>
        <v>2</v>
      </c>
      <c r="T15" s="52"/>
      <c r="U15" s="52">
        <f>(100*U14)/100</f>
        <v>2</v>
      </c>
      <c r="V15" s="52">
        <f>(100*V14)/100</f>
        <v>1.666666666666667</v>
      </c>
    </row>
    <row r="16" spans="1:23" ht="25.05" customHeigh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ht="40.950000000000003" customHeight="1" x14ac:dyDescent="0.3">
      <c r="B17" s="2"/>
      <c r="C17" s="2"/>
      <c r="D17" s="2"/>
      <c r="E17" s="2"/>
      <c r="F17" s="2"/>
      <c r="G17" s="2"/>
    </row>
    <row r="18" spans="1:16" ht="25.05" customHeight="1" x14ac:dyDescent="0.3">
      <c r="B18" s="2"/>
      <c r="C18" s="2"/>
      <c r="D18" s="2"/>
      <c r="E18" s="2"/>
      <c r="F18" s="2"/>
      <c r="G18" s="2"/>
    </row>
    <row r="19" spans="1:16" ht="25.05" customHeight="1" x14ac:dyDescent="0.3">
      <c r="B19" s="2"/>
      <c r="C19" s="2"/>
      <c r="D19" s="2"/>
      <c r="E19" s="2"/>
      <c r="F19" s="2"/>
      <c r="G19" s="2"/>
    </row>
    <row r="20" spans="1:16" ht="25.05" customHeight="1" x14ac:dyDescent="0.3">
      <c r="B20" s="2"/>
      <c r="C20" s="2"/>
      <c r="D20" s="30"/>
      <c r="E20" s="30"/>
      <c r="F20" s="2"/>
      <c r="G20" s="2"/>
    </row>
    <row r="21" spans="1:16" ht="31.5" customHeight="1" x14ac:dyDescent="0.3">
      <c r="B21" s="55"/>
      <c r="C21" s="68"/>
      <c r="D21" s="68"/>
      <c r="E21" s="2"/>
      <c r="F21" s="2"/>
      <c r="G21" s="30"/>
      <c r="H21" s="30"/>
      <c r="I21" s="30"/>
      <c r="J21" s="30"/>
      <c r="K21" s="30"/>
    </row>
    <row r="22" spans="1:16" ht="25.05" customHeight="1" x14ac:dyDescent="0.3">
      <c r="B22" s="56"/>
      <c r="C22" s="57"/>
      <c r="D22" s="57"/>
      <c r="E22" s="2"/>
      <c r="F22" s="2"/>
      <c r="G22" s="30"/>
      <c r="H22" s="30"/>
      <c r="I22" s="30"/>
      <c r="J22" s="30"/>
      <c r="K22" s="30"/>
    </row>
    <row r="23" spans="1:16" ht="25.05" customHeight="1" x14ac:dyDescent="0.3">
      <c r="C23" s="2"/>
      <c r="D23" s="2"/>
      <c r="E23" s="2"/>
      <c r="F23" s="2"/>
      <c r="G23" s="2"/>
      <c r="H23" s="30"/>
      <c r="I23" s="30"/>
      <c r="J23" s="30"/>
      <c r="K23" s="30"/>
      <c r="L23" s="30"/>
    </row>
    <row r="24" spans="1:16" ht="25.05" customHeight="1" x14ac:dyDescent="0.3">
      <c r="B24" s="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ht="25.05" customHeight="1" x14ac:dyDescent="0.3">
      <c r="A25" s="58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25.05" customHeight="1" x14ac:dyDescent="0.3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25.05" customHeight="1" x14ac:dyDescent="0.3">
      <c r="A27" s="5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ht="25.05" customHeight="1" x14ac:dyDescent="0.3">
      <c r="A28" s="58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25.05" customHeight="1" x14ac:dyDescent="0.3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25.05" customHeight="1" x14ac:dyDescent="0.3">
      <c r="A30" s="5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25.05" customHeight="1" x14ac:dyDescent="0.3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25.05" customHeight="1" x14ac:dyDescent="0.3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7" ht="25.05" customHeight="1" x14ac:dyDescent="0.3">
      <c r="A33" s="5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7" ht="25.05" customHeight="1" x14ac:dyDescent="0.3">
      <c r="A34" s="5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5.05" customHeigh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7" ht="25.05" customHeight="1" x14ac:dyDescent="0.3">
      <c r="B36" s="2"/>
      <c r="C36" s="2"/>
      <c r="D36" s="2"/>
      <c r="E36" s="2"/>
      <c r="F36" s="2"/>
      <c r="G36" s="2"/>
    </row>
    <row r="37" spans="1:17" ht="25.05" customHeight="1" x14ac:dyDescent="0.3">
      <c r="B37" s="2"/>
      <c r="C37" s="2"/>
      <c r="D37" s="2"/>
      <c r="E37" s="2"/>
      <c r="F37" s="2"/>
      <c r="G37" s="2"/>
    </row>
    <row r="38" spans="1:17" ht="25.05" customHeight="1" x14ac:dyDescent="0.3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7" ht="25.05" customHeight="1" x14ac:dyDescent="0.3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7" ht="25.05" customHeight="1" x14ac:dyDescent="0.3">
      <c r="A40" s="5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7" ht="25.05" customHeight="1" x14ac:dyDescent="0.3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7" ht="25.05" customHeight="1" x14ac:dyDescent="0.3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7" ht="25.05" customHeight="1" x14ac:dyDescent="0.3">
      <c r="A43" s="5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7" ht="25.05" customHeight="1" x14ac:dyDescent="0.3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7" ht="25.05" customHeight="1" x14ac:dyDescent="0.3">
      <c r="A45" s="58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7" ht="25.05" customHeight="1" x14ac:dyDescent="0.3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7" ht="25.05" customHeight="1" x14ac:dyDescent="0.3">
      <c r="A47" s="58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7" ht="25.05" customHeight="1" x14ac:dyDescent="0.3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ht="25.05" customHeight="1" x14ac:dyDescent="0.3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ht="25.05" customHeight="1" x14ac:dyDescent="0.3">
      <c r="B50" s="2"/>
      <c r="C50" s="2"/>
      <c r="D50" s="2"/>
      <c r="E50" s="2"/>
      <c r="F50" s="2"/>
      <c r="G50" s="2"/>
    </row>
    <row r="51" spans="1:16" ht="25.05" customHeight="1" x14ac:dyDescent="0.3">
      <c r="B51" s="2"/>
      <c r="C51" s="2"/>
      <c r="D51" s="2"/>
      <c r="E51" s="2"/>
      <c r="F51" s="2"/>
      <c r="G51" s="2"/>
    </row>
    <row r="52" spans="1:16" ht="25.05" customHeight="1" x14ac:dyDescent="0.3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ht="25.05" customHeight="1" x14ac:dyDescent="0.3">
      <c r="A53" s="58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25.05" customHeight="1" x14ac:dyDescent="0.3">
      <c r="A54" s="5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25.05" customHeight="1" x14ac:dyDescent="0.3">
      <c r="A55" s="58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5.05" customHeight="1" x14ac:dyDescent="0.3">
      <c r="A56" s="5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25.05" customHeight="1" x14ac:dyDescent="0.3">
      <c r="A57" s="58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25.05" customHeight="1" x14ac:dyDescent="0.3">
      <c r="A58" s="58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ht="25.05" customHeight="1" x14ac:dyDescent="0.3">
      <c r="A59" s="58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ht="25.05" customHeight="1" x14ac:dyDescent="0.3">
      <c r="A60" s="58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ht="25.05" customHeight="1" x14ac:dyDescent="0.3">
      <c r="A61" s="58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ht="25.05" customHeight="1" x14ac:dyDescent="0.3">
      <c r="A62" s="58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ht="25.05" customHeight="1" x14ac:dyDescent="0.3">
      <c r="B63" s="2"/>
      <c r="C63" s="2"/>
      <c r="D63" s="2"/>
      <c r="E63" s="2"/>
      <c r="F63" s="2"/>
      <c r="G63" s="2"/>
    </row>
    <row r="64" spans="1:16" ht="25.05" customHeight="1" x14ac:dyDescent="0.3">
      <c r="B64" s="2"/>
      <c r="C64" s="2"/>
      <c r="D64" s="2"/>
      <c r="E64" s="2"/>
      <c r="F64" s="2"/>
      <c r="G64" s="2"/>
    </row>
    <row r="65" spans="1:7" ht="25.05" customHeight="1" x14ac:dyDescent="0.3">
      <c r="B65" s="2"/>
      <c r="C65" s="2"/>
      <c r="D65" s="2"/>
      <c r="E65" s="2"/>
      <c r="F65" s="2"/>
      <c r="G65" s="2"/>
    </row>
    <row r="66" spans="1:7" ht="25.05" customHeight="1" x14ac:dyDescent="0.3">
      <c r="B66" s="2"/>
      <c r="C66" s="2"/>
      <c r="D66" s="2"/>
      <c r="E66" s="2"/>
      <c r="F66" s="2"/>
      <c r="G66" s="2"/>
    </row>
    <row r="67" spans="1:7" ht="25.05" customHeight="1" x14ac:dyDescent="0.3">
      <c r="B67" s="2"/>
      <c r="C67" s="2"/>
      <c r="D67" s="2"/>
      <c r="E67" s="2"/>
      <c r="F67" s="2"/>
      <c r="G67" s="2"/>
    </row>
    <row r="68" spans="1:7" ht="25.05" customHeight="1" x14ac:dyDescent="0.3">
      <c r="B68" s="2"/>
      <c r="C68" s="2"/>
      <c r="D68" s="2"/>
      <c r="E68" s="2"/>
      <c r="F68" s="2"/>
      <c r="G68" s="2"/>
    </row>
    <row r="69" spans="1:7" ht="25.05" customHeight="1" x14ac:dyDescent="0.3">
      <c r="B69" s="2"/>
      <c r="C69" s="2"/>
      <c r="D69" s="2"/>
      <c r="E69" s="2"/>
      <c r="F69" s="2"/>
      <c r="G69" s="2"/>
    </row>
    <row r="70" spans="1:7" ht="25.05" customHeight="1" x14ac:dyDescent="0.3">
      <c r="B70" s="2"/>
      <c r="C70" s="2"/>
      <c r="D70" s="2"/>
      <c r="E70" s="2"/>
      <c r="F70" s="2"/>
      <c r="G70" s="2"/>
    </row>
    <row r="71" spans="1:7" ht="25.05" customHeight="1" x14ac:dyDescent="0.3">
      <c r="B71" s="2"/>
      <c r="C71" s="2"/>
      <c r="D71" s="2"/>
      <c r="E71" s="2"/>
      <c r="F71" s="2"/>
      <c r="G71" s="2"/>
    </row>
    <row r="72" spans="1:7" ht="25.05" customHeight="1" x14ac:dyDescent="0.3">
      <c r="B72" s="2"/>
      <c r="C72" s="2"/>
      <c r="D72" s="2"/>
      <c r="E72" s="2"/>
      <c r="F72" s="2"/>
      <c r="G72" s="2"/>
    </row>
    <row r="73" spans="1:7" ht="25.05" customHeight="1" x14ac:dyDescent="0.3">
      <c r="B73" s="2"/>
      <c r="C73" s="2"/>
      <c r="D73" s="2"/>
      <c r="E73" s="2"/>
      <c r="F73" s="2"/>
      <c r="G73" s="2"/>
    </row>
    <row r="74" spans="1:7" ht="25.05" customHeight="1" x14ac:dyDescent="0.3">
      <c r="B74" s="2"/>
      <c r="C74" s="2"/>
      <c r="D74" s="2"/>
      <c r="E74" s="2"/>
      <c r="F74" s="2"/>
      <c r="G74" s="2"/>
    </row>
    <row r="75" spans="1:7" ht="25.05" customHeight="1" x14ac:dyDescent="0.3">
      <c r="B75" s="2"/>
      <c r="C75" s="2"/>
      <c r="D75" s="2"/>
      <c r="E75" s="2"/>
      <c r="F75" s="2"/>
      <c r="G75" s="2"/>
    </row>
    <row r="76" spans="1:7" ht="25.05" customHeight="1" x14ac:dyDescent="0.3">
      <c r="B76" s="2"/>
      <c r="C76" s="2"/>
      <c r="D76" s="2"/>
      <c r="E76" s="2"/>
      <c r="F76" s="2"/>
      <c r="G76" s="2"/>
    </row>
    <row r="77" spans="1:7" ht="25.05" customHeight="1" x14ac:dyDescent="0.3">
      <c r="B77" s="2"/>
      <c r="C77" s="2"/>
      <c r="D77" s="2"/>
      <c r="E77" s="2"/>
      <c r="F77" s="2"/>
      <c r="G77" s="2"/>
    </row>
    <row r="78" spans="1:7" ht="25.05" customHeight="1" x14ac:dyDescent="0.3">
      <c r="B78" s="2"/>
      <c r="C78" s="2"/>
      <c r="D78" s="2"/>
      <c r="E78" s="2"/>
      <c r="F78" s="2"/>
      <c r="G78" s="2"/>
    </row>
    <row r="79" spans="1:7" ht="25.05" customHeight="1" x14ac:dyDescent="0.3">
      <c r="A79" s="59"/>
      <c r="B79" s="2"/>
      <c r="C79" s="2"/>
      <c r="D79" s="2"/>
      <c r="E79" s="2"/>
      <c r="F79" s="2"/>
      <c r="G79" s="2"/>
    </row>
    <row r="80" spans="1:7" ht="25.05" customHeight="1" x14ac:dyDescent="0.3">
      <c r="A80" s="59"/>
      <c r="B80"/>
      <c r="C80"/>
      <c r="D80" s="2"/>
      <c r="E80" s="2"/>
      <c r="F80" s="2"/>
      <c r="G80" s="2"/>
    </row>
    <row r="81" spans="1:23" ht="25.05" customHeight="1" x14ac:dyDescent="0.3">
      <c r="A81" s="59"/>
      <c r="B81"/>
      <c r="C81"/>
      <c r="D81" s="2"/>
      <c r="E81" s="2"/>
      <c r="F81" s="2"/>
      <c r="G81" s="2"/>
    </row>
    <row r="82" spans="1:23" ht="25.05" customHeight="1" x14ac:dyDescent="0.3">
      <c r="A82" s="59"/>
      <c r="B82"/>
      <c r="C82"/>
      <c r="D82" s="2"/>
      <c r="E82" s="2"/>
      <c r="F82" s="2"/>
      <c r="G82" s="2"/>
    </row>
    <row r="83" spans="1:23" x14ac:dyDescent="0.3">
      <c r="A83" s="59"/>
      <c r="B83" s="59"/>
      <c r="C83" s="59"/>
      <c r="D83" s="59"/>
      <c r="E83" s="59"/>
      <c r="F83" s="59"/>
      <c r="G83" s="59"/>
      <c r="H83"/>
      <c r="I83"/>
    </row>
    <row r="84" spans="1:23" s="61" customFormat="1" ht="15.6" x14ac:dyDescent="0.3">
      <c r="A84" s="59"/>
      <c r="B84" s="59"/>
      <c r="C84" s="60"/>
      <c r="D84" s="60"/>
      <c r="E84" s="60"/>
      <c r="F84" s="60"/>
      <c r="G84" s="59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6" x14ac:dyDescent="0.3">
      <c r="A85" s="59"/>
      <c r="B85" s="59"/>
      <c r="C85" s="59"/>
      <c r="D85" s="59"/>
      <c r="E85" s="59"/>
      <c r="F85" s="59"/>
      <c r="G85" s="59"/>
      <c r="H85"/>
      <c r="I85"/>
      <c r="W85" s="61"/>
    </row>
    <row r="86" spans="1:23" ht="15.6" x14ac:dyDescent="0.3">
      <c r="A86" s="59"/>
      <c r="B86" s="59"/>
      <c r="C86" s="62"/>
      <c r="D86" s="62"/>
      <c r="E86" s="62"/>
      <c r="F86" s="62"/>
      <c r="G86" s="59"/>
      <c r="H86"/>
      <c r="I86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3" x14ac:dyDescent="0.3">
      <c r="A87" s="59"/>
      <c r="B87" s="59"/>
      <c r="C87" s="59"/>
      <c r="D87" s="59"/>
      <c r="E87" s="59"/>
      <c r="F87" s="59"/>
      <c r="G87" s="59"/>
      <c r="H87"/>
      <c r="I87"/>
    </row>
    <row r="88" spans="1:23" x14ac:dyDescent="0.3">
      <c r="A88" s="59"/>
      <c r="B88" s="59"/>
      <c r="C88" s="59"/>
      <c r="D88" s="59"/>
      <c r="E88" s="59"/>
      <c r="F88" s="59"/>
      <c r="G88" s="59"/>
      <c r="H88"/>
      <c r="I88"/>
    </row>
    <row r="89" spans="1:23" x14ac:dyDescent="0.3">
      <c r="A89" s="59"/>
      <c r="B89" s="59"/>
      <c r="C89" s="59"/>
      <c r="D89" s="59"/>
      <c r="E89" s="59"/>
      <c r="F89" s="59"/>
      <c r="G89" s="59"/>
      <c r="H89"/>
      <c r="I89"/>
    </row>
    <row r="90" spans="1:23" x14ac:dyDescent="0.3">
      <c r="A90" s="59"/>
      <c r="B90" s="59"/>
      <c r="C90" s="59"/>
      <c r="D90" s="59"/>
      <c r="E90" s="59"/>
      <c r="F90" s="59"/>
      <c r="G90" s="59"/>
      <c r="H90"/>
      <c r="I90"/>
    </row>
    <row r="91" spans="1:23" s="61" customFormat="1" ht="15.6" x14ac:dyDescent="0.3">
      <c r="A91" s="59"/>
      <c r="B91" s="59"/>
      <c r="C91" s="59"/>
      <c r="D91" s="59"/>
      <c r="E91" s="59"/>
      <c r="F91" s="59"/>
      <c r="G91" s="59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6" x14ac:dyDescent="0.3">
      <c r="A92" s="59"/>
      <c r="B92" s="59"/>
      <c r="C92" s="59"/>
      <c r="D92" s="59"/>
      <c r="E92" s="59"/>
      <c r="F92" s="59"/>
      <c r="G92" s="59"/>
      <c r="H92"/>
      <c r="I92"/>
      <c r="W92" s="61"/>
    </row>
    <row r="93" spans="1:23" ht="15.6" x14ac:dyDescent="0.3">
      <c r="A93" s="59"/>
      <c r="B93" s="59"/>
      <c r="C93" s="59"/>
      <c r="D93" s="59"/>
      <c r="E93" s="59"/>
      <c r="F93" s="59"/>
      <c r="G93" s="59"/>
      <c r="H93"/>
      <c r="I9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3" x14ac:dyDescent="0.3">
      <c r="A94" s="59"/>
      <c r="B94" s="59"/>
      <c r="C94" s="59"/>
      <c r="D94" s="59"/>
      <c r="E94" s="59"/>
      <c r="F94" s="59"/>
      <c r="G94" s="59"/>
      <c r="H94"/>
      <c r="I94"/>
    </row>
    <row r="95" spans="1:23" x14ac:dyDescent="0.3">
      <c r="A95" s="59"/>
      <c r="B95" s="59"/>
      <c r="C95" s="59"/>
      <c r="D95" s="59"/>
      <c r="E95" s="59"/>
      <c r="F95" s="59"/>
      <c r="G95" s="59"/>
      <c r="H95"/>
      <c r="I95"/>
    </row>
    <row r="96" spans="1:23" x14ac:dyDescent="0.3">
      <c r="A96" s="59"/>
      <c r="B96" s="59"/>
      <c r="C96" s="59"/>
      <c r="D96" s="59"/>
      <c r="E96" s="59"/>
      <c r="F96" s="59"/>
      <c r="G96" s="59"/>
      <c r="H96"/>
      <c r="I96"/>
    </row>
    <row r="97" spans="1:23" x14ac:dyDescent="0.3">
      <c r="A97" s="59"/>
      <c r="B97" s="59"/>
      <c r="C97" s="59"/>
      <c r="D97" s="59"/>
      <c r="E97" s="59"/>
      <c r="F97" s="59"/>
      <c r="G97" s="59"/>
      <c r="H97"/>
      <c r="I97"/>
    </row>
    <row r="98" spans="1:23" x14ac:dyDescent="0.3">
      <c r="A98" s="59"/>
      <c r="B98" s="59"/>
      <c r="C98" s="59"/>
      <c r="D98" s="59"/>
      <c r="E98" s="59"/>
      <c r="F98" s="59"/>
      <c r="G98" s="59"/>
      <c r="H98"/>
      <c r="I98"/>
    </row>
    <row r="99" spans="1:23" s="61" customFormat="1" ht="15.6" x14ac:dyDescent="0.3">
      <c r="A99" s="59"/>
      <c r="B99" s="59"/>
      <c r="C99" s="59"/>
      <c r="D99" s="59"/>
      <c r="E99" s="59"/>
      <c r="F99" s="59"/>
      <c r="G99" s="59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6" x14ac:dyDescent="0.3">
      <c r="A100" s="59"/>
      <c r="B100" s="59"/>
      <c r="C100" s="59"/>
      <c r="D100" s="59"/>
      <c r="E100" s="59"/>
      <c r="F100" s="59"/>
      <c r="G100" s="59"/>
      <c r="H100"/>
      <c r="I100"/>
      <c r="W100" s="61"/>
    </row>
    <row r="101" spans="1:23" ht="15.6" x14ac:dyDescent="0.3">
      <c r="A101" s="59"/>
      <c r="B101" s="59"/>
      <c r="C101" s="59"/>
      <c r="D101" s="59"/>
      <c r="E101" s="59"/>
      <c r="F101" s="59"/>
      <c r="G101" s="59"/>
      <c r="H101"/>
      <c r="I10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3" x14ac:dyDescent="0.3">
      <c r="A102" s="59"/>
      <c r="B102" s="59"/>
      <c r="C102" s="59"/>
      <c r="D102" s="59"/>
      <c r="E102" s="59"/>
      <c r="F102" s="59"/>
      <c r="G102" s="59"/>
      <c r="H102"/>
      <c r="I102"/>
    </row>
    <row r="103" spans="1:23" x14ac:dyDescent="0.3">
      <c r="G103" s="59"/>
      <c r="H103"/>
      <c r="I103"/>
    </row>
    <row r="104" spans="1:23" x14ac:dyDescent="0.3">
      <c r="H104"/>
      <c r="I104"/>
    </row>
  </sheetData>
  <mergeCells count="7">
    <mergeCell ref="O3:W7"/>
    <mergeCell ref="A4:E4"/>
    <mergeCell ref="C21:D21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MSCS1101</vt:lpstr>
      <vt:lpstr>MSCS1102</vt:lpstr>
      <vt:lpstr>MSCS1102P</vt:lpstr>
      <vt:lpstr>MSCS1103</vt:lpstr>
      <vt:lpstr>MSCS1103P</vt:lpstr>
      <vt:lpstr>MSCS1104</vt:lpstr>
      <vt:lpstr>MSCS1105</vt:lpstr>
      <vt:lpstr>MSCS1201</vt:lpstr>
      <vt:lpstr>MSCS1202</vt:lpstr>
      <vt:lpstr>MSCS1203</vt:lpstr>
      <vt:lpstr>MSCS1204</vt:lpstr>
      <vt:lpstr>MSCS1204P</vt:lpstr>
      <vt:lpstr>MSCS1205</vt:lpstr>
      <vt:lpstr>CUTM1628</vt:lpstr>
      <vt:lpstr>CUTM1629</vt:lpstr>
      <vt:lpstr>MSCS1630</vt:lpstr>
      <vt:lpstr>CUTM1631</vt:lpstr>
      <vt:lpstr>CUTM1631P</vt:lpstr>
      <vt:lpstr>CUTM1632</vt:lpstr>
      <vt:lpstr>CUTM1628P</vt:lpstr>
      <vt:lpstr>CUTM1633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2022-11-08T10:42:24Z</dcterms:created>
  <dcterms:modified xsi:type="dcterms:W3CDTF">2022-11-10T03:51:11Z</dcterms:modified>
</cp:coreProperties>
</file>