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CUTM1266 " sheetId="1" r:id="rId1"/>
    <sheet name="CUTM1267" sheetId="2" r:id="rId2"/>
    <sheet name="CUTM1268" sheetId="3" r:id="rId3"/>
    <sheet name="CUTM1269" sheetId="4" r:id="rId4"/>
    <sheet name="CUTM1272" sheetId="5" r:id="rId5"/>
    <sheet name="CUTM1275" sheetId="6" r:id="rId6"/>
    <sheet name="CUTM1276" sheetId="7" r:id="rId7"/>
    <sheet name="CUTM1674" sheetId="8" r:id="rId8"/>
    <sheet name="CUTM2380" sheetId="9" r:id="rId9"/>
    <sheet name="CUTM2381" sheetId="10" r:id="rId10"/>
    <sheet name="MCCC0101" sheetId="11" r:id="rId11"/>
    <sheet name="MCCC0904" sheetId="12" r:id="rId12"/>
    <sheet name="MCCC1101" sheetId="13" r:id="rId13"/>
    <sheet name="MCCC1102" sheetId="14" r:id="rId14"/>
    <sheet name="MCDE0601" sheetId="15" r:id="rId15"/>
    <sheet name="MCDE0605" sheetId="16" r:id="rId16"/>
    <sheet name="MCDE0606" sheetId="17" r:id="rId17"/>
    <sheet name="MCFC0501" sheetId="18" r:id="rId18"/>
    <sheet name="MCFC0902" sheetId="19" r:id="rId19"/>
    <sheet name="MCFC1101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" i="20" l="1"/>
  <c r="R18" i="20"/>
  <c r="Q18" i="20"/>
  <c r="P18" i="20"/>
  <c r="K18" i="20"/>
  <c r="J18" i="20"/>
  <c r="I18" i="20"/>
  <c r="H18" i="20"/>
  <c r="T17" i="20"/>
  <c r="T18" i="20" s="1"/>
  <c r="S17" i="20"/>
  <c r="R17" i="20"/>
  <c r="Q17" i="20"/>
  <c r="P17" i="20"/>
  <c r="O17" i="20"/>
  <c r="O18" i="20" s="1"/>
  <c r="N17" i="20"/>
  <c r="N18" i="20" s="1"/>
  <c r="L17" i="20"/>
  <c r="L18" i="20" s="1"/>
  <c r="K17" i="20"/>
  <c r="J17" i="20"/>
  <c r="I17" i="20"/>
  <c r="H17" i="20"/>
  <c r="F11" i="20"/>
  <c r="F12" i="20" s="1"/>
  <c r="H6" i="20" s="1"/>
  <c r="F10" i="20"/>
  <c r="D10" i="20"/>
  <c r="D11" i="20" s="1"/>
  <c r="D12" i="20" s="1"/>
  <c r="H5" i="20" s="1"/>
  <c r="H7" i="20" s="1"/>
  <c r="S18" i="19"/>
  <c r="R18" i="19"/>
  <c r="Q18" i="19"/>
  <c r="P18" i="19"/>
  <c r="K18" i="19"/>
  <c r="J18" i="19"/>
  <c r="I18" i="19"/>
  <c r="H18" i="19"/>
  <c r="T17" i="19"/>
  <c r="T18" i="19" s="1"/>
  <c r="S17" i="19"/>
  <c r="R17" i="19"/>
  <c r="Q17" i="19"/>
  <c r="P17" i="19"/>
  <c r="O17" i="19"/>
  <c r="O18" i="19" s="1"/>
  <c r="N17" i="19"/>
  <c r="N18" i="19" s="1"/>
  <c r="L17" i="19"/>
  <c r="L18" i="19" s="1"/>
  <c r="K17" i="19"/>
  <c r="J17" i="19"/>
  <c r="I17" i="19"/>
  <c r="H17" i="19"/>
  <c r="F11" i="19"/>
  <c r="F12" i="19" s="1"/>
  <c r="H6" i="19" s="1"/>
  <c r="F10" i="19"/>
  <c r="D10" i="19"/>
  <c r="D11" i="19" s="1"/>
  <c r="D12" i="19" s="1"/>
  <c r="H5" i="19" s="1"/>
  <c r="S18" i="18"/>
  <c r="R18" i="18"/>
  <c r="P18" i="18"/>
  <c r="O18" i="18"/>
  <c r="N18" i="18"/>
  <c r="H18" i="18"/>
  <c r="T17" i="18"/>
  <c r="T18" i="18" s="1"/>
  <c r="S17" i="18"/>
  <c r="R17" i="18"/>
  <c r="Q17" i="18"/>
  <c r="Q18" i="18" s="1"/>
  <c r="P17" i="18"/>
  <c r="O17" i="18"/>
  <c r="N17" i="18"/>
  <c r="I17" i="18"/>
  <c r="I18" i="18" s="1"/>
  <c r="H17" i="18"/>
  <c r="F11" i="18"/>
  <c r="F12" i="18" s="1"/>
  <c r="H6" i="18" s="1"/>
  <c r="D11" i="18"/>
  <c r="D12" i="18" s="1"/>
  <c r="H5" i="18" s="1"/>
  <c r="F10" i="18"/>
  <c r="D10" i="18"/>
  <c r="P18" i="17"/>
  <c r="O18" i="17"/>
  <c r="H18" i="17"/>
  <c r="T17" i="17"/>
  <c r="T18" i="17" s="1"/>
  <c r="S17" i="17"/>
  <c r="S18" i="17" s="1"/>
  <c r="R17" i="17"/>
  <c r="R18" i="17" s="1"/>
  <c r="Q17" i="17"/>
  <c r="Q18" i="17" s="1"/>
  <c r="P17" i="17"/>
  <c r="O17" i="17"/>
  <c r="N17" i="17"/>
  <c r="N18" i="17" s="1"/>
  <c r="M17" i="17"/>
  <c r="M18" i="17" s="1"/>
  <c r="L17" i="17"/>
  <c r="L18" i="17" s="1"/>
  <c r="K17" i="17"/>
  <c r="K18" i="17" s="1"/>
  <c r="J17" i="17"/>
  <c r="J18" i="17" s="1"/>
  <c r="I17" i="17"/>
  <c r="I18" i="17" s="1"/>
  <c r="H17" i="17"/>
  <c r="F11" i="17"/>
  <c r="F12" i="17" s="1"/>
  <c r="H6" i="17" s="1"/>
  <c r="D11" i="17"/>
  <c r="D12" i="17" s="1"/>
  <c r="H5" i="17" s="1"/>
  <c r="H7" i="17" s="1"/>
  <c r="F10" i="17"/>
  <c r="D10" i="17"/>
  <c r="S18" i="16"/>
  <c r="Q18" i="16"/>
  <c r="P18" i="16"/>
  <c r="K18" i="16"/>
  <c r="I18" i="16"/>
  <c r="H18" i="16"/>
  <c r="T17" i="16"/>
  <c r="T18" i="16" s="1"/>
  <c r="S17" i="16"/>
  <c r="R17" i="16"/>
  <c r="R18" i="16" s="1"/>
  <c r="Q17" i="16"/>
  <c r="P17" i="16"/>
  <c r="O17" i="16"/>
  <c r="O18" i="16" s="1"/>
  <c r="N17" i="16"/>
  <c r="N18" i="16" s="1"/>
  <c r="L17" i="16"/>
  <c r="L18" i="16" s="1"/>
  <c r="K17" i="16"/>
  <c r="J17" i="16"/>
  <c r="J18" i="16" s="1"/>
  <c r="I17" i="16"/>
  <c r="H17" i="16"/>
  <c r="F11" i="16"/>
  <c r="F12" i="16" s="1"/>
  <c r="H6" i="16" s="1"/>
  <c r="F10" i="16"/>
  <c r="D10" i="16"/>
  <c r="D11" i="16" s="1"/>
  <c r="D12" i="16" s="1"/>
  <c r="H5" i="16" s="1"/>
  <c r="H7" i="16" s="1"/>
  <c r="Q18" i="15"/>
  <c r="P18" i="15"/>
  <c r="I18" i="15"/>
  <c r="H18" i="15"/>
  <c r="T17" i="15"/>
  <c r="T18" i="15" s="1"/>
  <c r="S17" i="15"/>
  <c r="S18" i="15" s="1"/>
  <c r="R17" i="15"/>
  <c r="R18" i="15" s="1"/>
  <c r="Q17" i="15"/>
  <c r="P17" i="15"/>
  <c r="N17" i="15"/>
  <c r="N18" i="15" s="1"/>
  <c r="M17" i="15"/>
  <c r="M18" i="15" s="1"/>
  <c r="L17" i="15"/>
  <c r="L18" i="15" s="1"/>
  <c r="K17" i="15"/>
  <c r="K18" i="15" s="1"/>
  <c r="J17" i="15"/>
  <c r="J18" i="15" s="1"/>
  <c r="I17" i="15"/>
  <c r="H17" i="15"/>
  <c r="F11" i="15"/>
  <c r="F12" i="15" s="1"/>
  <c r="H6" i="15" s="1"/>
  <c r="F10" i="15"/>
  <c r="D10" i="15"/>
  <c r="D11" i="15" s="1"/>
  <c r="D12" i="15" s="1"/>
  <c r="H5" i="15" s="1"/>
  <c r="H7" i="15" s="1"/>
  <c r="Q18" i="14"/>
  <c r="P18" i="14"/>
  <c r="I18" i="14"/>
  <c r="H18" i="14"/>
  <c r="T17" i="14"/>
  <c r="T18" i="14" s="1"/>
  <c r="S17" i="14"/>
  <c r="S18" i="14" s="1"/>
  <c r="R17" i="14"/>
  <c r="R18" i="14" s="1"/>
  <c r="Q17" i="14"/>
  <c r="P17" i="14"/>
  <c r="O17" i="14"/>
  <c r="O18" i="14" s="1"/>
  <c r="N17" i="14"/>
  <c r="N18" i="14" s="1"/>
  <c r="L17" i="14"/>
  <c r="L18" i="14" s="1"/>
  <c r="K17" i="14"/>
  <c r="K18" i="14" s="1"/>
  <c r="J17" i="14"/>
  <c r="J18" i="14" s="1"/>
  <c r="I17" i="14"/>
  <c r="H17" i="14"/>
  <c r="F11" i="14"/>
  <c r="F12" i="14" s="1"/>
  <c r="H6" i="14" s="1"/>
  <c r="F10" i="14"/>
  <c r="D10" i="14"/>
  <c r="D11" i="14" s="1"/>
  <c r="D12" i="14" s="1"/>
  <c r="H5" i="14" s="1"/>
  <c r="H7" i="14" s="1"/>
  <c r="T17" i="13"/>
  <c r="T18" i="13" s="1"/>
  <c r="S17" i="13"/>
  <c r="S18" i="13" s="1"/>
  <c r="R17" i="13"/>
  <c r="R18" i="13" s="1"/>
  <c r="Q17" i="13"/>
  <c r="Q18" i="13" s="1"/>
  <c r="P17" i="13"/>
  <c r="P18" i="13" s="1"/>
  <c r="O17" i="13"/>
  <c r="O18" i="13" s="1"/>
  <c r="N17" i="13"/>
  <c r="N18" i="13" s="1"/>
  <c r="L17" i="13"/>
  <c r="L18" i="13" s="1"/>
  <c r="I17" i="13"/>
  <c r="I18" i="13" s="1"/>
  <c r="H17" i="13"/>
  <c r="H18" i="13" s="1"/>
  <c r="F10" i="13"/>
  <c r="F11" i="13" s="1"/>
  <c r="F12" i="13" s="1"/>
  <c r="H6" i="13" s="1"/>
  <c r="D10" i="13"/>
  <c r="D11" i="13" s="1"/>
  <c r="D12" i="13" s="1"/>
  <c r="H5" i="13" s="1"/>
  <c r="H7" i="13" s="1"/>
  <c r="T17" i="12"/>
  <c r="T18" i="12" s="1"/>
  <c r="R17" i="12"/>
  <c r="R18" i="12" s="1"/>
  <c r="Q17" i="12"/>
  <c r="Q18" i="12" s="1"/>
  <c r="P17" i="12"/>
  <c r="P18" i="12" s="1"/>
  <c r="O17" i="12"/>
  <c r="O18" i="12" s="1"/>
  <c r="L17" i="12"/>
  <c r="L18" i="12" s="1"/>
  <c r="K17" i="12"/>
  <c r="K18" i="12" s="1"/>
  <c r="I17" i="12"/>
  <c r="I18" i="12" s="1"/>
  <c r="H17" i="12"/>
  <c r="H18" i="12" s="1"/>
  <c r="F10" i="12"/>
  <c r="F11" i="12" s="1"/>
  <c r="F12" i="12" s="1"/>
  <c r="H6" i="12" s="1"/>
  <c r="D10" i="12"/>
  <c r="D11" i="12" s="1"/>
  <c r="D12" i="12" s="1"/>
  <c r="H5" i="12" s="1"/>
  <c r="Q18" i="11"/>
  <c r="I18" i="11"/>
  <c r="T17" i="11"/>
  <c r="T18" i="11" s="1"/>
  <c r="R17" i="11"/>
  <c r="R18" i="11" s="1"/>
  <c r="Q17" i="11"/>
  <c r="P17" i="11"/>
  <c r="P18" i="11" s="1"/>
  <c r="O17" i="11"/>
  <c r="O18" i="11" s="1"/>
  <c r="L17" i="11"/>
  <c r="L18" i="11" s="1"/>
  <c r="K17" i="11"/>
  <c r="K18" i="11" s="1"/>
  <c r="I17" i="11"/>
  <c r="H17" i="11"/>
  <c r="H18" i="11" s="1"/>
  <c r="F10" i="11"/>
  <c r="F11" i="11" s="1"/>
  <c r="F12" i="11" s="1"/>
  <c r="H6" i="11" s="1"/>
  <c r="D10" i="11"/>
  <c r="D11" i="11" s="1"/>
  <c r="D12" i="11" s="1"/>
  <c r="H5" i="11" s="1"/>
  <c r="H7" i="11" s="1"/>
  <c r="Q18" i="10"/>
  <c r="P18" i="10"/>
  <c r="I18" i="10"/>
  <c r="H18" i="10"/>
  <c r="T17" i="10"/>
  <c r="T18" i="10" s="1"/>
  <c r="S17" i="10"/>
  <c r="S18" i="10" s="1"/>
  <c r="R17" i="10"/>
  <c r="R18" i="10" s="1"/>
  <c r="Q17" i="10"/>
  <c r="P17" i="10"/>
  <c r="O17" i="10"/>
  <c r="O18" i="10" s="1"/>
  <c r="N17" i="10"/>
  <c r="N18" i="10" s="1"/>
  <c r="L17" i="10"/>
  <c r="L18" i="10" s="1"/>
  <c r="K17" i="10"/>
  <c r="K18" i="10" s="1"/>
  <c r="J17" i="10"/>
  <c r="J18" i="10" s="1"/>
  <c r="I17" i="10"/>
  <c r="H17" i="10"/>
  <c r="F11" i="10"/>
  <c r="F12" i="10" s="1"/>
  <c r="H6" i="10" s="1"/>
  <c r="F10" i="10"/>
  <c r="D10" i="10"/>
  <c r="D11" i="10" s="1"/>
  <c r="D12" i="10" s="1"/>
  <c r="H5" i="10" s="1"/>
  <c r="H7" i="10" s="1"/>
  <c r="Q18" i="9"/>
  <c r="P18" i="9"/>
  <c r="I18" i="9"/>
  <c r="H18" i="9"/>
  <c r="T17" i="9"/>
  <c r="T18" i="9" s="1"/>
  <c r="R17" i="9"/>
  <c r="R18" i="9" s="1"/>
  <c r="Q17" i="9"/>
  <c r="P17" i="9"/>
  <c r="O17" i="9"/>
  <c r="O18" i="9" s="1"/>
  <c r="I17" i="9"/>
  <c r="H17" i="9"/>
  <c r="F11" i="9"/>
  <c r="F12" i="9" s="1"/>
  <c r="H6" i="9" s="1"/>
  <c r="F10" i="9"/>
  <c r="D10" i="9"/>
  <c r="D11" i="9" s="1"/>
  <c r="D12" i="9" s="1"/>
  <c r="H5" i="9" s="1"/>
  <c r="S18" i="8"/>
  <c r="P18" i="8"/>
  <c r="H18" i="8"/>
  <c r="S17" i="8"/>
  <c r="R17" i="8"/>
  <c r="R18" i="8" s="1"/>
  <c r="P17" i="8"/>
  <c r="N17" i="8"/>
  <c r="N18" i="8" s="1"/>
  <c r="M17" i="8"/>
  <c r="M18" i="8" s="1"/>
  <c r="H17" i="8"/>
  <c r="F11" i="8"/>
  <c r="F12" i="8" s="1"/>
  <c r="H6" i="8" s="1"/>
  <c r="D11" i="8"/>
  <c r="D12" i="8" s="1"/>
  <c r="H5" i="8" s="1"/>
  <c r="F10" i="8"/>
  <c r="D10" i="8"/>
  <c r="Q18" i="7"/>
  <c r="N18" i="7"/>
  <c r="M18" i="7"/>
  <c r="I18" i="7"/>
  <c r="T17" i="7"/>
  <c r="T18" i="7" s="1"/>
  <c r="S17" i="7"/>
  <c r="S18" i="7" s="1"/>
  <c r="R17" i="7"/>
  <c r="R18" i="7" s="1"/>
  <c r="Q17" i="7"/>
  <c r="P17" i="7"/>
  <c r="P18" i="7" s="1"/>
  <c r="O17" i="7"/>
  <c r="O18" i="7" s="1"/>
  <c r="N17" i="7"/>
  <c r="M17" i="7"/>
  <c r="L17" i="7"/>
  <c r="L18" i="7" s="1"/>
  <c r="K17" i="7"/>
  <c r="K18" i="7" s="1"/>
  <c r="J17" i="7"/>
  <c r="J18" i="7" s="1"/>
  <c r="I17" i="7"/>
  <c r="H17" i="7"/>
  <c r="H18" i="7" s="1"/>
  <c r="F10" i="7"/>
  <c r="F11" i="7" s="1"/>
  <c r="F12" i="7" s="1"/>
  <c r="H6" i="7" s="1"/>
  <c r="D10" i="7"/>
  <c r="D11" i="7" s="1"/>
  <c r="D12" i="7" s="1"/>
  <c r="H5" i="7" s="1"/>
  <c r="H7" i="7" s="1"/>
  <c r="Q18" i="6"/>
  <c r="M18" i="6"/>
  <c r="I18" i="6"/>
  <c r="T17" i="6"/>
  <c r="T18" i="6" s="1"/>
  <c r="S17" i="6"/>
  <c r="S18" i="6" s="1"/>
  <c r="R17" i="6"/>
  <c r="R18" i="6" s="1"/>
  <c r="Q17" i="6"/>
  <c r="P17" i="6"/>
  <c r="P18" i="6" s="1"/>
  <c r="O17" i="6"/>
  <c r="O18" i="6" s="1"/>
  <c r="N17" i="6"/>
  <c r="N18" i="6" s="1"/>
  <c r="M17" i="6"/>
  <c r="L17" i="6"/>
  <c r="L18" i="6" s="1"/>
  <c r="K17" i="6"/>
  <c r="K18" i="6" s="1"/>
  <c r="J17" i="6"/>
  <c r="J18" i="6" s="1"/>
  <c r="I17" i="6"/>
  <c r="H17" i="6"/>
  <c r="H18" i="6" s="1"/>
  <c r="F10" i="6"/>
  <c r="F11" i="6" s="1"/>
  <c r="F12" i="6" s="1"/>
  <c r="H6" i="6" s="1"/>
  <c r="D10" i="6"/>
  <c r="D11" i="6" s="1"/>
  <c r="D12" i="6" s="1"/>
  <c r="H5" i="6" s="1"/>
  <c r="H7" i="6" s="1"/>
  <c r="Q18" i="5"/>
  <c r="P18" i="5"/>
  <c r="O18" i="5"/>
  <c r="J18" i="5"/>
  <c r="I18" i="5"/>
  <c r="H18" i="5"/>
  <c r="T17" i="5"/>
  <c r="T18" i="5" s="1"/>
  <c r="S17" i="5"/>
  <c r="S18" i="5" s="1"/>
  <c r="R17" i="5"/>
  <c r="R18" i="5" s="1"/>
  <c r="Q17" i="5"/>
  <c r="P17" i="5"/>
  <c r="O17" i="5"/>
  <c r="N17" i="5"/>
  <c r="N18" i="5" s="1"/>
  <c r="M17" i="5"/>
  <c r="M18" i="5" s="1"/>
  <c r="L17" i="5"/>
  <c r="L18" i="5" s="1"/>
  <c r="K17" i="5"/>
  <c r="K18" i="5" s="1"/>
  <c r="J17" i="5"/>
  <c r="I17" i="5"/>
  <c r="H17" i="5"/>
  <c r="F11" i="5"/>
  <c r="F12" i="5" s="1"/>
  <c r="H6" i="5" s="1"/>
  <c r="D11" i="5"/>
  <c r="D12" i="5" s="1"/>
  <c r="H5" i="5" s="1"/>
  <c r="H7" i="5" s="1"/>
  <c r="F10" i="5"/>
  <c r="D10" i="5"/>
  <c r="Q18" i="4"/>
  <c r="P18" i="4"/>
  <c r="I18" i="4"/>
  <c r="H18" i="4"/>
  <c r="T17" i="4"/>
  <c r="T18" i="4" s="1"/>
  <c r="R17" i="4"/>
  <c r="R18" i="4" s="1"/>
  <c r="Q17" i="4"/>
  <c r="P17" i="4"/>
  <c r="N17" i="4"/>
  <c r="N18" i="4" s="1"/>
  <c r="I17" i="4"/>
  <c r="H17" i="4"/>
  <c r="F11" i="4"/>
  <c r="F12" i="4" s="1"/>
  <c r="H6" i="4" s="1"/>
  <c r="D11" i="4"/>
  <c r="D12" i="4" s="1"/>
  <c r="H5" i="4" s="1"/>
  <c r="H7" i="4" s="1"/>
  <c r="F10" i="4"/>
  <c r="D10" i="4"/>
  <c r="T17" i="3"/>
  <c r="T18" i="3" s="1"/>
  <c r="R17" i="3"/>
  <c r="R18" i="3" s="1"/>
  <c r="Q17" i="3"/>
  <c r="Q18" i="3" s="1"/>
  <c r="P17" i="3"/>
  <c r="P18" i="3" s="1"/>
  <c r="N17" i="3"/>
  <c r="N18" i="3" s="1"/>
  <c r="I17" i="3"/>
  <c r="I18" i="3" s="1"/>
  <c r="H17" i="3"/>
  <c r="H18" i="3" s="1"/>
  <c r="D11" i="3"/>
  <c r="D12" i="3" s="1"/>
  <c r="H5" i="3" s="1"/>
  <c r="F10" i="3"/>
  <c r="F11" i="3" s="1"/>
  <c r="F12" i="3" s="1"/>
  <c r="H6" i="3" s="1"/>
  <c r="D10" i="3"/>
  <c r="S18" i="2"/>
  <c r="R18" i="2"/>
  <c r="Q18" i="2"/>
  <c r="P18" i="2"/>
  <c r="I18" i="2"/>
  <c r="H18" i="2"/>
  <c r="S17" i="2"/>
  <c r="R17" i="2"/>
  <c r="Q17" i="2"/>
  <c r="P17" i="2"/>
  <c r="I17" i="2"/>
  <c r="H17" i="2"/>
  <c r="F11" i="2"/>
  <c r="F12" i="2" s="1"/>
  <c r="H6" i="2" s="1"/>
  <c r="F10" i="2"/>
  <c r="D10" i="2"/>
  <c r="D11" i="2" s="1"/>
  <c r="D12" i="2" s="1"/>
  <c r="H5" i="2" s="1"/>
  <c r="Q18" i="1"/>
  <c r="I18" i="1"/>
  <c r="H18" i="1"/>
  <c r="T17" i="1"/>
  <c r="T18" i="1" s="1"/>
  <c r="R17" i="1"/>
  <c r="R18" i="1" s="1"/>
  <c r="Q17" i="1"/>
  <c r="I17" i="1"/>
  <c r="H17" i="1"/>
  <c r="F10" i="1"/>
  <c r="F11" i="1" s="1"/>
  <c r="F12" i="1" s="1"/>
  <c r="H6" i="1" s="1"/>
  <c r="D10" i="1"/>
  <c r="D11" i="1" s="1"/>
  <c r="D12" i="1" s="1"/>
  <c r="H5" i="1" s="1"/>
  <c r="H7" i="1" s="1"/>
  <c r="H7" i="19" l="1"/>
  <c r="H7" i="18"/>
  <c r="H7" i="12"/>
  <c r="H7" i="9"/>
  <c r="H7" i="8"/>
  <c r="H7" i="3"/>
  <c r="H7" i="2"/>
</calcChain>
</file>

<file path=xl/sharedStrings.xml><?xml version="1.0" encoding="utf-8"?>
<sst xmlns="http://schemas.openxmlformats.org/spreadsheetml/2006/main" count="1124" uniqueCount="92">
  <si>
    <t>Centurion University of Technology &amp; Management</t>
  </si>
  <si>
    <t>EXAMINATION</t>
  </si>
  <si>
    <t>% of student that should have attained level 3</t>
  </si>
  <si>
    <t>Question Paper: CUTM1266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</si>
  <si>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</si>
  <si>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</si>
  <si>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</si>
  <si>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</si>
  <si>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</si>
  <si>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4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4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4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4"/>
        <color theme="1"/>
        <rFont val="Calibri"/>
        <family val="2"/>
        <scheme val="minor"/>
      </rPr>
      <t xml:space="preserve"> does not relate 
</t>
    </r>
  </si>
  <si>
    <t>Course Name : COMMUNICATION RESEARCH          Department : SOMC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</si>
  <si>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</si>
  <si>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</si>
  <si>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</si>
  <si>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</si>
  <si>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</si>
  <si>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</si>
  <si>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</si>
  <si>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</si>
  <si>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</si>
  <si>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</si>
  <si>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</si>
  <si>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</si>
  <si>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</si>
  <si>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</si>
  <si>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</si>
  <si>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</si>
  <si>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</si>
  <si>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</si>
  <si>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Not 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</si>
  <si>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</si>
  <si>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</si>
  <si>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</si>
  <si>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</si>
  <si>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</si>
  <si>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</si>
  <si>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</si>
  <si>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</si>
  <si>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</si>
  <si>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</si>
  <si>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</si>
  <si>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</si>
  <si>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</si>
  <si>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PSO1</t>
  </si>
  <si>
    <t>PSO2</t>
  </si>
  <si>
    <t>PSO3</t>
  </si>
  <si>
    <t>CO1</t>
  </si>
  <si>
    <t>CO2</t>
  </si>
  <si>
    <t>CO3</t>
  </si>
  <si>
    <t>CO4</t>
  </si>
  <si>
    <t>Avg of CO-PO affinity levels</t>
  </si>
  <si>
    <t>PO Attainment</t>
  </si>
  <si>
    <t xml:space="preserve">Question Paper: CUTM1267 </t>
  </si>
  <si>
    <t>Course Name : PRINT MEDIA PRODUCTION           Department :SOMC</t>
  </si>
  <si>
    <t xml:space="preserve">Question Paper: CUTM1268  </t>
  </si>
  <si>
    <t>Course Name :  EXPLORING HINDI CINEMA           Department : SOMC</t>
  </si>
  <si>
    <t>Question Paper:  CUTM1269</t>
  </si>
  <si>
    <t>Course Name :  GRAPHIC DESIGNING &amp; VISUAL IMAGES          Department : SOMC</t>
  </si>
  <si>
    <t>Question Paper:    CUTM1272</t>
  </si>
  <si>
    <t>Course Name :  REPORTING AND ANCHORING          Department : SOMC</t>
  </si>
  <si>
    <t xml:space="preserve">Question Paper:  CUTM1275 </t>
  </si>
  <si>
    <t>Course Name :  DOCUMENTARY         Department : SOMC</t>
  </si>
  <si>
    <t xml:space="preserve">Question Paper:  CUTM1276 </t>
  </si>
  <si>
    <t>Course Name : COMMUNICATION AND THE PLASTIC ARTS         Department : SOMC</t>
  </si>
  <si>
    <t xml:space="preserve">Question Paper:   CUTM1674    </t>
  </si>
  <si>
    <t>Course Name : ENVIRONMENTAL SCIENCE        Department : SOMC</t>
  </si>
  <si>
    <t>-</t>
  </si>
  <si>
    <t xml:space="preserve">Question Paper:  CUTM2380 </t>
  </si>
  <si>
    <t>Course Name : RADIO JOCKEYING         Department : SOMC</t>
  </si>
  <si>
    <t>50CUTM2380</t>
  </si>
  <si>
    <t>Question Paper:  CUTM2381</t>
  </si>
  <si>
    <t>Course Name : WEB CONTENT DEVELOPMENT         Department : SOMC</t>
  </si>
  <si>
    <t>Question Paper:  MCCC0101</t>
  </si>
  <si>
    <t>Course Name : INTRODUCTION TO COMMUNICATION THEORY         Department : SOMC</t>
  </si>
  <si>
    <t>Question Paper:  MCCC0904</t>
  </si>
  <si>
    <t>Course Name : DEVELOPMENT COMMUNICATION     Department : SOMC</t>
  </si>
  <si>
    <t>Question Paper:  MCCC1101</t>
  </si>
  <si>
    <t>Course Name : INTRODUCTION TO SOCIAL MEDIA     Department : SOMC</t>
  </si>
  <si>
    <t>Question Paper:MCCC1102</t>
  </si>
  <si>
    <t>Course Name : ELECTRONIC MEDIA     Department : SOMC</t>
  </si>
  <si>
    <t>Question Paper:MCDE0601</t>
  </si>
  <si>
    <t>Course Name : ANIMATION     Department : SOMC</t>
  </si>
  <si>
    <t>Question Paper: MCDE0605</t>
  </si>
  <si>
    <t>Course Name : CAMERA OPERATOR   Department : SOMC</t>
  </si>
  <si>
    <t>Question Paper: MCDE0606</t>
  </si>
  <si>
    <t>Course Name : VIDEO EDITOR   Department : SOMC</t>
  </si>
  <si>
    <t>Question Paper:MCFC0501</t>
  </si>
  <si>
    <t>Course Name : COMMUNICATION IN HISTORY &amp; HISTORY OF COMMUNICATION   Department : SOMC</t>
  </si>
  <si>
    <t>Question Paper: MCFC0902</t>
  </si>
  <si>
    <t>Course Name : MEDIA COMMUNICATIONS &amp; CULTURE  Department : SOMC</t>
  </si>
  <si>
    <t>Question Paper:  MCFC1101</t>
  </si>
  <si>
    <t>Course Name : INTRODUCTION TO PRINT &amp; ELECTRONIC MEDIA        Department : SOMC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</si>
</sst>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12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1" fontId="2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2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2" fillId="5" borderId="4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2" fillId="4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right" wrapText="1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right" wrapText="1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1" fontId="0" fillId="4" borderId="2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" fontId="10" fillId="6" borderId="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10" fillId="8" borderId="4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2" fontId="3" fillId="0" borderId="0" xfId="0" applyNumberFormat="1" applyFont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9" borderId="0" xfId="0" applyFill="1" applyAlignment="1">
      <alignment vertic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10" fillId="0" borderId="0" xfId="0" applyNumberFormat="1" applyFont="1" applyAlignment="1">
      <alignment vertical="center"/>
    </xf>
    <xf numFmtId="1" fontId="0" fillId="0" borderId="0" xfId="0" applyNumberFormat="1"/>
    <xf numFmtId="166" fontId="0" fillId="0" borderId="0" xfId="0" applyNumberFormat="1"/>
    <xf numFmtId="0" fontId="11" fillId="0" borderId="0" xfId="0" applyFont="1" applyAlignment="1">
      <alignment vertical="center"/>
    </xf>
    <xf numFmtId="167" fontId="0" fillId="0" borderId="0" xfId="0" applyNumberFormat="1"/>
    <xf numFmtId="0" fontId="0" fillId="0" borderId="6" xfId="0" applyBorder="1" applyAlignment="1">
      <alignment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9" borderId="0" xfId="0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zoomScale="36" zoomScaleNormal="36" workbookViewId="0">
      <selection activeCell="S17" sqref="S17:S18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3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10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66.666666666666657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58.333333333333329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38">
        <v>35</v>
      </c>
      <c r="D11" s="39">
        <f>COUNTIF(C11:C85,"&gt;="&amp;D10)</f>
        <v>4</v>
      </c>
      <c r="E11" s="38">
        <v>24</v>
      </c>
      <c r="F11" s="40">
        <f>COUNTIF(E11:E85,"&gt;="&amp;F10)</f>
        <v>3</v>
      </c>
      <c r="G11" s="41" t="s">
        <v>46</v>
      </c>
      <c r="H11" s="42">
        <v>3</v>
      </c>
      <c r="I11" s="43"/>
      <c r="J11" s="44"/>
      <c r="K11" s="44"/>
      <c r="L11" s="44"/>
      <c r="M11" s="44"/>
      <c r="N11" s="44"/>
      <c r="O11" s="44"/>
      <c r="P11" s="44"/>
      <c r="Q11" s="45">
        <v>3</v>
      </c>
      <c r="R11" s="45">
        <v>3</v>
      </c>
      <c r="S11" s="44"/>
      <c r="T11" s="45">
        <v>3</v>
      </c>
    </row>
    <row r="12" spans="1:21" ht="25" customHeight="1" thickBot="1" x14ac:dyDescent="0.5">
      <c r="A12" s="15">
        <v>2</v>
      </c>
      <c r="B12" s="46">
        <v>181610110002</v>
      </c>
      <c r="C12" s="47">
        <v>45</v>
      </c>
      <c r="D12" s="48">
        <f>(D11/6)*100</f>
        <v>66.666666666666657</v>
      </c>
      <c r="E12" s="47">
        <v>33</v>
      </c>
      <c r="F12" s="49">
        <f>(F11/6)*100</f>
        <v>50</v>
      </c>
      <c r="G12" s="41" t="s">
        <v>47</v>
      </c>
      <c r="H12" s="50">
        <v>3</v>
      </c>
      <c r="I12" s="51">
        <v>3</v>
      </c>
      <c r="J12" s="52"/>
      <c r="K12" s="52"/>
      <c r="L12" s="52"/>
      <c r="M12" s="52"/>
      <c r="N12" s="52"/>
      <c r="O12" s="52"/>
      <c r="P12" s="52"/>
      <c r="Q12" s="53">
        <v>2</v>
      </c>
      <c r="R12" s="53">
        <v>2</v>
      </c>
      <c r="S12" s="52"/>
      <c r="T12" s="53">
        <v>2</v>
      </c>
    </row>
    <row r="13" spans="1:21" ht="25" customHeight="1" thickBot="1" x14ac:dyDescent="0.5">
      <c r="A13" s="15">
        <v>3</v>
      </c>
      <c r="B13" s="46">
        <v>181610110003</v>
      </c>
      <c r="C13" s="47">
        <v>23</v>
      </c>
      <c r="D13" s="39"/>
      <c r="E13" s="47">
        <v>13</v>
      </c>
      <c r="F13" s="54"/>
      <c r="G13" s="41" t="s">
        <v>48</v>
      </c>
      <c r="H13" s="55"/>
      <c r="I13" s="51">
        <v>3</v>
      </c>
      <c r="J13" s="52"/>
      <c r="K13" s="52"/>
      <c r="L13" s="52"/>
      <c r="M13" s="52"/>
      <c r="N13" s="52"/>
      <c r="O13" s="52"/>
      <c r="P13" s="52"/>
      <c r="Q13" s="53">
        <v>3</v>
      </c>
      <c r="R13" s="53">
        <v>2</v>
      </c>
      <c r="S13" s="52"/>
      <c r="T13" s="53">
        <v>3</v>
      </c>
    </row>
    <row r="14" spans="1:21" ht="25" customHeight="1" thickBot="1" x14ac:dyDescent="0.5">
      <c r="A14" s="15">
        <v>4</v>
      </c>
      <c r="B14" s="46">
        <v>181610110004</v>
      </c>
      <c r="C14" s="47">
        <v>44</v>
      </c>
      <c r="D14" s="39"/>
      <c r="E14" s="47">
        <v>36</v>
      </c>
      <c r="F14" s="54"/>
      <c r="G14" s="56" t="s">
        <v>49</v>
      </c>
      <c r="H14" s="57"/>
      <c r="I14" s="51">
        <v>3</v>
      </c>
      <c r="J14" s="52"/>
      <c r="K14" s="52"/>
      <c r="L14" s="52"/>
      <c r="M14" s="52"/>
      <c r="N14" s="52"/>
      <c r="O14" s="52"/>
      <c r="P14" s="52"/>
      <c r="Q14" s="53">
        <v>2</v>
      </c>
      <c r="R14" s="53">
        <v>3</v>
      </c>
      <c r="S14" s="52"/>
      <c r="T14" s="53">
        <v>2</v>
      </c>
    </row>
    <row r="15" spans="1:21" ht="25" customHeight="1" thickBot="1" x14ac:dyDescent="0.5">
      <c r="A15" s="15">
        <v>5</v>
      </c>
      <c r="B15" s="46">
        <v>181610110006</v>
      </c>
      <c r="C15" s="47">
        <v>6</v>
      </c>
      <c r="D15" s="39"/>
      <c r="E15" s="47">
        <v>0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47">
        <v>34</v>
      </c>
      <c r="D16" s="39"/>
      <c r="E16" s="47">
        <v>33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/>
      <c r="L17" s="58"/>
      <c r="M17" s="58"/>
      <c r="N17" s="58"/>
      <c r="O17" s="58"/>
      <c r="P17" s="58"/>
      <c r="Q17" s="58">
        <f t="shared" si="0"/>
        <v>2.5</v>
      </c>
      <c r="R17" s="58">
        <f t="shared" si="0"/>
        <v>2.5</v>
      </c>
      <c r="S17" s="58"/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/>
      <c r="L18" s="63"/>
      <c r="M18" s="63"/>
      <c r="N18" s="63"/>
      <c r="O18" s="63"/>
      <c r="P18" s="63"/>
      <c r="Q18" s="63">
        <f t="shared" si="1"/>
        <v>1.25</v>
      </c>
      <c r="R18" s="63">
        <f t="shared" si="1"/>
        <v>1.25</v>
      </c>
      <c r="S18" s="63"/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G8" zoomScale="57" zoomScaleNormal="57" workbookViewId="0">
      <selection activeCell="M17" sqref="M17:M18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70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71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77">
        <v>181610110001</v>
      </c>
      <c r="C11" s="80">
        <v>41</v>
      </c>
      <c r="D11" s="39">
        <f>COUNTIF(C11:C85,"&gt;="&amp;D10)</f>
        <v>6</v>
      </c>
      <c r="E11" s="78">
        <v>38</v>
      </c>
      <c r="F11" s="40">
        <f>COUNTIF(E11:E85,"&gt;="&amp;F10)</f>
        <v>6</v>
      </c>
      <c r="G11" s="41" t="s">
        <v>46</v>
      </c>
      <c r="H11" s="42">
        <v>3</v>
      </c>
      <c r="I11" s="43">
        <v>3</v>
      </c>
      <c r="J11" s="45">
        <v>2</v>
      </c>
      <c r="K11" s="45">
        <v>3</v>
      </c>
      <c r="L11" s="44"/>
      <c r="M11" s="44" t="s">
        <v>66</v>
      </c>
      <c r="N11" s="45">
        <v>3</v>
      </c>
      <c r="O11" s="45">
        <v>2</v>
      </c>
      <c r="P11" s="45">
        <v>2</v>
      </c>
      <c r="Q11" s="45">
        <v>3</v>
      </c>
      <c r="R11" s="45">
        <v>3</v>
      </c>
      <c r="S11" s="45">
        <v>3</v>
      </c>
      <c r="T11" s="45">
        <v>3</v>
      </c>
    </row>
    <row r="12" spans="1:21" ht="25" customHeight="1" thickBot="1" x14ac:dyDescent="0.5">
      <c r="A12" s="15">
        <v>2</v>
      </c>
      <c r="B12" s="57">
        <v>181610110002</v>
      </c>
      <c r="C12" s="81">
        <v>43</v>
      </c>
      <c r="D12" s="48">
        <f>(D11/6)*100</f>
        <v>100</v>
      </c>
      <c r="E12" s="79">
        <v>41</v>
      </c>
      <c r="F12" s="49">
        <f>(F11/6)*100</f>
        <v>100</v>
      </c>
      <c r="G12" s="41" t="s">
        <v>47</v>
      </c>
      <c r="H12" s="50">
        <v>3</v>
      </c>
      <c r="I12" s="51">
        <v>3</v>
      </c>
      <c r="J12" s="51">
        <v>3</v>
      </c>
      <c r="K12" s="53">
        <v>3</v>
      </c>
      <c r="L12" s="53">
        <v>3</v>
      </c>
      <c r="M12" s="52" t="s">
        <v>66</v>
      </c>
      <c r="N12" s="53">
        <v>3</v>
      </c>
      <c r="O12" s="53">
        <v>3</v>
      </c>
      <c r="P12" s="53">
        <v>2</v>
      </c>
      <c r="Q12" s="53">
        <v>3</v>
      </c>
      <c r="R12" s="53">
        <v>3</v>
      </c>
      <c r="S12" s="53">
        <v>3</v>
      </c>
      <c r="T12" s="53">
        <v>3</v>
      </c>
    </row>
    <row r="13" spans="1:21" ht="25" customHeight="1" thickBot="1" x14ac:dyDescent="0.5">
      <c r="A13" s="15">
        <v>3</v>
      </c>
      <c r="B13" s="57">
        <v>181610110003</v>
      </c>
      <c r="C13" s="81">
        <v>46</v>
      </c>
      <c r="D13" s="39"/>
      <c r="E13" s="79">
        <v>42</v>
      </c>
      <c r="F13" s="54"/>
      <c r="G13" s="41" t="s">
        <v>48</v>
      </c>
      <c r="H13" s="50">
        <v>3</v>
      </c>
      <c r="I13" s="51">
        <v>3</v>
      </c>
      <c r="J13" s="51">
        <v>3</v>
      </c>
      <c r="K13" s="53">
        <v>3</v>
      </c>
      <c r="L13" s="53">
        <v>3</v>
      </c>
      <c r="M13" s="52" t="s">
        <v>66</v>
      </c>
      <c r="N13" s="53">
        <v>2</v>
      </c>
      <c r="O13" s="53">
        <v>3</v>
      </c>
      <c r="P13" s="53">
        <v>3</v>
      </c>
      <c r="Q13" s="53">
        <v>3</v>
      </c>
      <c r="R13" s="53">
        <v>3</v>
      </c>
      <c r="S13" s="53">
        <v>2</v>
      </c>
      <c r="T13" s="53">
        <v>3</v>
      </c>
    </row>
    <row r="14" spans="1:21" ht="25" customHeight="1" thickBot="1" x14ac:dyDescent="0.5">
      <c r="A14" s="15">
        <v>4</v>
      </c>
      <c r="B14" s="57">
        <v>181610110004</v>
      </c>
      <c r="C14" s="81">
        <v>38</v>
      </c>
      <c r="D14" s="39"/>
      <c r="E14" s="79">
        <v>33</v>
      </c>
      <c r="F14" s="54"/>
      <c r="G14" s="56" t="s">
        <v>49</v>
      </c>
      <c r="H14" s="50">
        <v>3</v>
      </c>
      <c r="I14" s="51">
        <v>3</v>
      </c>
      <c r="J14" s="53">
        <v>2</v>
      </c>
      <c r="K14" s="53">
        <v>3</v>
      </c>
      <c r="L14" s="52"/>
      <c r="M14" s="52" t="s">
        <v>66</v>
      </c>
      <c r="N14" s="53">
        <v>2</v>
      </c>
      <c r="O14" s="53">
        <v>2</v>
      </c>
      <c r="P14" s="53">
        <v>3</v>
      </c>
      <c r="Q14" s="53">
        <v>3</v>
      </c>
      <c r="R14" s="53">
        <v>3</v>
      </c>
      <c r="S14" s="53">
        <v>2</v>
      </c>
      <c r="T14" s="53">
        <v>3</v>
      </c>
    </row>
    <row r="15" spans="1:21" ht="25" customHeight="1" thickBot="1" x14ac:dyDescent="0.5">
      <c r="A15" s="15">
        <v>5</v>
      </c>
      <c r="B15" s="57">
        <v>181610110006</v>
      </c>
      <c r="C15" s="81">
        <v>32</v>
      </c>
      <c r="D15" s="39"/>
      <c r="E15" s="79">
        <v>28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>
        <v>181610110007</v>
      </c>
      <c r="C16" s="81">
        <v>43</v>
      </c>
      <c r="D16" s="39"/>
      <c r="E16" s="79">
        <v>36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>
        <f t="shared" si="0"/>
        <v>2.5</v>
      </c>
      <c r="K17" s="58">
        <f t="shared" si="0"/>
        <v>3</v>
      </c>
      <c r="L17" s="58">
        <f t="shared" si="0"/>
        <v>3</v>
      </c>
      <c r="M17" s="58"/>
      <c r="N17" s="58">
        <f t="shared" si="0"/>
        <v>2.5</v>
      </c>
      <c r="O17" s="58">
        <f t="shared" si="0"/>
        <v>2.5</v>
      </c>
      <c r="P17" s="58">
        <f t="shared" si="0"/>
        <v>2.5</v>
      </c>
      <c r="Q17" s="58">
        <f t="shared" si="0"/>
        <v>3</v>
      </c>
      <c r="R17" s="58">
        <f t="shared" si="0"/>
        <v>3</v>
      </c>
      <c r="S17" s="58">
        <f t="shared" si="0"/>
        <v>2.5</v>
      </c>
      <c r="T17" s="58">
        <f t="shared" si="0"/>
        <v>3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>
        <f t="shared" si="1"/>
        <v>1.25</v>
      </c>
      <c r="K18" s="63">
        <f t="shared" si="1"/>
        <v>1.5</v>
      </c>
      <c r="L18" s="63">
        <f t="shared" si="1"/>
        <v>1.5</v>
      </c>
      <c r="M18" s="63"/>
      <c r="N18" s="63">
        <f t="shared" si="1"/>
        <v>1.25</v>
      </c>
      <c r="O18" s="63">
        <f t="shared" si="1"/>
        <v>1.25</v>
      </c>
      <c r="P18" s="63">
        <f t="shared" si="1"/>
        <v>1.25</v>
      </c>
      <c r="Q18" s="63">
        <f t="shared" si="1"/>
        <v>1.5</v>
      </c>
      <c r="R18" s="63">
        <f t="shared" si="1"/>
        <v>1.5</v>
      </c>
      <c r="S18" s="63">
        <f t="shared" si="1"/>
        <v>1.25</v>
      </c>
      <c r="T18" s="63">
        <f t="shared" si="1"/>
        <v>1.5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36" zoomScaleNormal="36" workbookViewId="0">
      <selection activeCell="S17" sqref="S17:S20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72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73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25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62.5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82">
        <v>181610110002</v>
      </c>
      <c r="C11" s="78">
        <v>47</v>
      </c>
      <c r="D11" s="39">
        <f>COUNTIF(C11:C85,"&gt;="&amp;D10)</f>
        <v>1</v>
      </c>
      <c r="E11" s="78">
        <v>38</v>
      </c>
      <c r="F11" s="40">
        <f>COUNTIF(E11:E85,"&gt;="&amp;F10)</f>
        <v>4</v>
      </c>
      <c r="G11" s="41" t="s">
        <v>46</v>
      </c>
      <c r="H11" s="42">
        <v>3</v>
      </c>
      <c r="I11" s="43">
        <v>3</v>
      </c>
      <c r="J11" s="44"/>
      <c r="K11" s="45">
        <v>2</v>
      </c>
      <c r="L11" s="45">
        <v>2</v>
      </c>
      <c r="M11" s="44"/>
      <c r="N11" s="44"/>
      <c r="O11" s="45">
        <v>3</v>
      </c>
      <c r="P11" s="44"/>
      <c r="Q11" s="45">
        <v>2</v>
      </c>
      <c r="R11" s="45">
        <v>3</v>
      </c>
      <c r="S11" s="44"/>
      <c r="T11" s="45">
        <v>2</v>
      </c>
    </row>
    <row r="12" spans="1:21" ht="25" customHeight="1" thickBot="1" x14ac:dyDescent="0.5">
      <c r="A12" s="15">
        <v>2</v>
      </c>
      <c r="B12" s="83">
        <v>181610110003</v>
      </c>
      <c r="C12" s="79">
        <v>26</v>
      </c>
      <c r="D12" s="48">
        <f>(D11/4)*100</f>
        <v>25</v>
      </c>
      <c r="E12" s="79">
        <v>36</v>
      </c>
      <c r="F12" s="49">
        <f>(F11/4)*100</f>
        <v>100</v>
      </c>
      <c r="G12" s="41" t="s">
        <v>47</v>
      </c>
      <c r="H12" s="50">
        <v>3</v>
      </c>
      <c r="I12" s="51">
        <v>3</v>
      </c>
      <c r="J12" s="52"/>
      <c r="K12" s="53">
        <v>3</v>
      </c>
      <c r="L12" s="53">
        <v>2</v>
      </c>
      <c r="M12" s="52"/>
      <c r="N12" s="52"/>
      <c r="O12" s="53">
        <v>3</v>
      </c>
      <c r="P12" s="53">
        <v>3</v>
      </c>
      <c r="Q12" s="53">
        <v>2</v>
      </c>
      <c r="R12" s="53">
        <v>3</v>
      </c>
      <c r="S12" s="52"/>
      <c r="T12" s="53">
        <v>2</v>
      </c>
    </row>
    <row r="13" spans="1:21" ht="25" customHeight="1" thickBot="1" x14ac:dyDescent="0.5">
      <c r="A13" s="15">
        <v>3</v>
      </c>
      <c r="B13" s="83">
        <v>181610110004</v>
      </c>
      <c r="C13" s="79">
        <v>26</v>
      </c>
      <c r="D13" s="39"/>
      <c r="E13" s="79">
        <v>34</v>
      </c>
      <c r="F13" s="54"/>
      <c r="G13" s="41" t="s">
        <v>48</v>
      </c>
      <c r="H13" s="50">
        <v>3</v>
      </c>
      <c r="I13" s="51">
        <v>3</v>
      </c>
      <c r="J13" s="52"/>
      <c r="K13" s="53">
        <v>2</v>
      </c>
      <c r="L13" s="53">
        <v>3</v>
      </c>
      <c r="M13" s="52"/>
      <c r="N13" s="52"/>
      <c r="O13" s="53">
        <v>3</v>
      </c>
      <c r="P13" s="53">
        <v>3</v>
      </c>
      <c r="Q13" s="53">
        <v>3</v>
      </c>
      <c r="R13" s="53">
        <v>3</v>
      </c>
      <c r="S13" s="52"/>
      <c r="T13" s="53">
        <v>3</v>
      </c>
    </row>
    <row r="14" spans="1:21" ht="25" customHeight="1" thickBot="1" x14ac:dyDescent="0.5">
      <c r="A14" s="15">
        <v>4</v>
      </c>
      <c r="B14" s="83">
        <v>181610110006</v>
      </c>
      <c r="C14" s="79">
        <v>27</v>
      </c>
      <c r="D14" s="39"/>
      <c r="E14" s="79">
        <v>35</v>
      </c>
      <c r="F14" s="54"/>
      <c r="G14" s="56" t="s">
        <v>49</v>
      </c>
      <c r="H14" s="50">
        <v>3</v>
      </c>
      <c r="I14" s="51">
        <v>3</v>
      </c>
      <c r="J14" s="52"/>
      <c r="K14" s="53">
        <v>3</v>
      </c>
      <c r="L14" s="53">
        <v>3</v>
      </c>
      <c r="M14" s="52"/>
      <c r="N14" s="52"/>
      <c r="O14" s="53">
        <v>3</v>
      </c>
      <c r="P14" s="52"/>
      <c r="Q14" s="53">
        <v>3</v>
      </c>
      <c r="R14" s="53">
        <v>3</v>
      </c>
      <c r="S14" s="52"/>
      <c r="T14" s="53">
        <v>3</v>
      </c>
    </row>
    <row r="15" spans="1:21" ht="25" customHeight="1" thickBot="1" x14ac:dyDescent="0.5">
      <c r="A15" s="15">
        <v>5</v>
      </c>
      <c r="B15" s="57"/>
      <c r="C15" s="79"/>
      <c r="D15" s="39"/>
      <c r="E15" s="79"/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/>
      <c r="C16" s="79"/>
      <c r="D16" s="39"/>
      <c r="E16" s="79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79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>
        <f t="shared" si="0"/>
        <v>2.5</v>
      </c>
      <c r="L17" s="58">
        <f t="shared" si="0"/>
        <v>2.5</v>
      </c>
      <c r="M17" s="58"/>
      <c r="N17" s="58"/>
      <c r="O17" s="58">
        <f t="shared" si="0"/>
        <v>3</v>
      </c>
      <c r="P17" s="58">
        <f t="shared" si="0"/>
        <v>3</v>
      </c>
      <c r="Q17" s="58">
        <f t="shared" si="0"/>
        <v>2.5</v>
      </c>
      <c r="R17" s="58">
        <f t="shared" si="0"/>
        <v>3</v>
      </c>
      <c r="S17" s="58"/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>
        <f t="shared" si="1"/>
        <v>1.25</v>
      </c>
      <c r="L18" s="63">
        <f t="shared" si="1"/>
        <v>1.25</v>
      </c>
      <c r="M18" s="63"/>
      <c r="N18" s="63"/>
      <c r="O18" s="63">
        <f t="shared" si="1"/>
        <v>1.5</v>
      </c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/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52" zoomScaleNormal="52" workbookViewId="0">
      <selection activeCell="S17" sqref="S17:S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74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75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25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62.5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82">
        <v>181610110002</v>
      </c>
      <c r="C11" s="78">
        <v>47</v>
      </c>
      <c r="D11" s="39">
        <f>COUNTIF(C11:C85,"&gt;="&amp;D10)</f>
        <v>1</v>
      </c>
      <c r="E11" s="78">
        <v>38</v>
      </c>
      <c r="F11" s="40">
        <f>COUNTIF(E11:E85,"&gt;="&amp;F10)</f>
        <v>4</v>
      </c>
      <c r="G11" s="41" t="s">
        <v>46</v>
      </c>
      <c r="H11" s="42">
        <v>3</v>
      </c>
      <c r="I11" s="43">
        <v>3</v>
      </c>
      <c r="J11" s="44"/>
      <c r="K11" s="45">
        <v>2</v>
      </c>
      <c r="L11" s="45">
        <v>2</v>
      </c>
      <c r="M11" s="44"/>
      <c r="N11" s="44"/>
      <c r="O11" s="45">
        <v>3</v>
      </c>
      <c r="P11" s="44"/>
      <c r="Q11" s="45">
        <v>2</v>
      </c>
      <c r="R11" s="45">
        <v>3</v>
      </c>
      <c r="S11" s="44"/>
      <c r="T11" s="45">
        <v>2</v>
      </c>
    </row>
    <row r="12" spans="1:21" ht="25" customHeight="1" thickBot="1" x14ac:dyDescent="0.5">
      <c r="A12" s="15">
        <v>2</v>
      </c>
      <c r="B12" s="83">
        <v>181610110003</v>
      </c>
      <c r="C12" s="79">
        <v>26</v>
      </c>
      <c r="D12" s="48">
        <f>(D11/4)*100</f>
        <v>25</v>
      </c>
      <c r="E12" s="79">
        <v>36</v>
      </c>
      <c r="F12" s="49">
        <f>(F11/4)*100</f>
        <v>100</v>
      </c>
      <c r="G12" s="41" t="s">
        <v>47</v>
      </c>
      <c r="H12" s="50">
        <v>3</v>
      </c>
      <c r="I12" s="51">
        <v>3</v>
      </c>
      <c r="J12" s="52"/>
      <c r="K12" s="53">
        <v>3</v>
      </c>
      <c r="L12" s="53">
        <v>2</v>
      </c>
      <c r="M12" s="52"/>
      <c r="N12" s="52"/>
      <c r="O12" s="53">
        <v>3</v>
      </c>
      <c r="P12" s="53">
        <v>3</v>
      </c>
      <c r="Q12" s="53">
        <v>2</v>
      </c>
      <c r="R12" s="53">
        <v>3</v>
      </c>
      <c r="S12" s="52"/>
      <c r="T12" s="53">
        <v>2</v>
      </c>
    </row>
    <row r="13" spans="1:21" ht="25" customHeight="1" thickBot="1" x14ac:dyDescent="0.5">
      <c r="A13" s="15">
        <v>3</v>
      </c>
      <c r="B13" s="83">
        <v>181610110004</v>
      </c>
      <c r="C13" s="79">
        <v>26</v>
      </c>
      <c r="D13" s="39"/>
      <c r="E13" s="79">
        <v>34</v>
      </c>
      <c r="F13" s="54"/>
      <c r="G13" s="41" t="s">
        <v>48</v>
      </c>
      <c r="H13" s="50">
        <v>3</v>
      </c>
      <c r="I13" s="51">
        <v>3</v>
      </c>
      <c r="J13" s="52"/>
      <c r="K13" s="53">
        <v>2</v>
      </c>
      <c r="L13" s="53">
        <v>3</v>
      </c>
      <c r="M13" s="52"/>
      <c r="N13" s="52"/>
      <c r="O13" s="53">
        <v>3</v>
      </c>
      <c r="P13" s="53">
        <v>3</v>
      </c>
      <c r="Q13" s="53">
        <v>3</v>
      </c>
      <c r="R13" s="53">
        <v>3</v>
      </c>
      <c r="S13" s="52"/>
      <c r="T13" s="53">
        <v>3</v>
      </c>
    </row>
    <row r="14" spans="1:21" ht="25" customHeight="1" thickBot="1" x14ac:dyDescent="0.5">
      <c r="A14" s="15">
        <v>4</v>
      </c>
      <c r="B14" s="83">
        <v>181610110006</v>
      </c>
      <c r="C14" s="79">
        <v>27</v>
      </c>
      <c r="D14" s="39"/>
      <c r="E14" s="79">
        <v>35</v>
      </c>
      <c r="F14" s="54"/>
      <c r="G14" s="56" t="s">
        <v>49</v>
      </c>
      <c r="H14" s="50">
        <v>3</v>
      </c>
      <c r="I14" s="51">
        <v>3</v>
      </c>
      <c r="J14" s="52"/>
      <c r="K14" s="53">
        <v>3</v>
      </c>
      <c r="L14" s="53">
        <v>3</v>
      </c>
      <c r="M14" s="52"/>
      <c r="N14" s="52"/>
      <c r="O14" s="53">
        <v>3</v>
      </c>
      <c r="P14" s="52"/>
      <c r="Q14" s="53">
        <v>3</v>
      </c>
      <c r="R14" s="53">
        <v>3</v>
      </c>
      <c r="S14" s="52"/>
      <c r="T14" s="53">
        <v>3</v>
      </c>
    </row>
    <row r="15" spans="1:21" ht="25" customHeight="1" thickBot="1" x14ac:dyDescent="0.5">
      <c r="A15" s="15">
        <v>5</v>
      </c>
      <c r="B15" s="57"/>
      <c r="C15" s="79"/>
      <c r="D15" s="39"/>
      <c r="E15" s="79"/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/>
      <c r="C16" s="79"/>
      <c r="D16" s="39"/>
      <c r="E16" s="79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79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>
        <f t="shared" si="0"/>
        <v>2.5</v>
      </c>
      <c r="L17" s="58">
        <f t="shared" si="0"/>
        <v>2.5</v>
      </c>
      <c r="M17" s="58"/>
      <c r="N17" s="58"/>
      <c r="O17" s="58">
        <f t="shared" si="0"/>
        <v>3</v>
      </c>
      <c r="P17" s="58">
        <f t="shared" si="0"/>
        <v>3</v>
      </c>
      <c r="Q17" s="58">
        <f t="shared" si="0"/>
        <v>2.5</v>
      </c>
      <c r="R17" s="58">
        <f t="shared" si="0"/>
        <v>3</v>
      </c>
      <c r="S17" s="58"/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>
        <f t="shared" si="1"/>
        <v>1.25</v>
      </c>
      <c r="L18" s="63">
        <f t="shared" si="1"/>
        <v>1.25</v>
      </c>
      <c r="M18" s="63"/>
      <c r="N18" s="63"/>
      <c r="O18" s="63">
        <f t="shared" si="1"/>
        <v>1.5</v>
      </c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/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2" zoomScale="46" zoomScaleNormal="46" workbookViewId="0">
      <selection activeCell="M17" sqref="M17:M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76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77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85.714285714285708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150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117.85714285714286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77">
        <v>181610110001</v>
      </c>
      <c r="C11" s="80">
        <v>33</v>
      </c>
      <c r="D11" s="39">
        <f>COUNTIF(C11:C85,"&gt;="&amp;D10)</f>
        <v>6</v>
      </c>
      <c r="E11" s="78">
        <v>33</v>
      </c>
      <c r="F11" s="40">
        <f>COUNTIF(E11:E85,"&gt;="&amp;F10)</f>
        <v>6</v>
      </c>
      <c r="G11" s="41" t="s">
        <v>46</v>
      </c>
      <c r="H11" s="42">
        <v>3</v>
      </c>
      <c r="I11" s="43">
        <v>3</v>
      </c>
      <c r="J11" s="44"/>
      <c r="K11" s="44"/>
      <c r="L11" s="43">
        <v>3</v>
      </c>
      <c r="M11" s="44"/>
      <c r="N11" s="45">
        <v>3</v>
      </c>
      <c r="O11" s="45">
        <v>3</v>
      </c>
      <c r="P11" s="45">
        <v>3</v>
      </c>
      <c r="Q11" s="45">
        <v>3</v>
      </c>
      <c r="R11" s="45">
        <v>3</v>
      </c>
      <c r="S11" s="45">
        <v>3</v>
      </c>
      <c r="T11" s="45">
        <v>3</v>
      </c>
    </row>
    <row r="12" spans="1:21" ht="25" customHeight="1" thickBot="1" x14ac:dyDescent="0.5">
      <c r="A12" s="15">
        <v>2</v>
      </c>
      <c r="B12" s="57">
        <v>181610110002</v>
      </c>
      <c r="C12" s="81">
        <v>39</v>
      </c>
      <c r="D12" s="48">
        <f>(D11/7)*100</f>
        <v>85.714285714285708</v>
      </c>
      <c r="E12" s="79">
        <v>39</v>
      </c>
      <c r="F12" s="49">
        <f>(F11/4)*100</f>
        <v>150</v>
      </c>
      <c r="G12" s="41" t="s">
        <v>47</v>
      </c>
      <c r="H12" s="50">
        <v>3</v>
      </c>
      <c r="I12" s="51">
        <v>3</v>
      </c>
      <c r="J12" s="52"/>
      <c r="K12" s="52"/>
      <c r="L12" s="51">
        <v>3</v>
      </c>
      <c r="M12" s="52"/>
      <c r="N12" s="53">
        <v>3</v>
      </c>
      <c r="O12" s="53">
        <v>3</v>
      </c>
      <c r="P12" s="53">
        <v>3</v>
      </c>
      <c r="Q12" s="53">
        <v>3</v>
      </c>
      <c r="R12" s="53">
        <v>3</v>
      </c>
      <c r="S12" s="53">
        <v>3</v>
      </c>
      <c r="T12" s="53">
        <v>3</v>
      </c>
    </row>
    <row r="13" spans="1:21" ht="25" customHeight="1" thickBot="1" x14ac:dyDescent="0.5">
      <c r="A13" s="15">
        <v>3</v>
      </c>
      <c r="B13" s="57">
        <v>181610110003</v>
      </c>
      <c r="C13" s="81">
        <v>35</v>
      </c>
      <c r="D13" s="39"/>
      <c r="E13" s="79">
        <v>35</v>
      </c>
      <c r="F13" s="54"/>
      <c r="G13" s="41" t="s">
        <v>48</v>
      </c>
      <c r="H13" s="50">
        <v>3</v>
      </c>
      <c r="I13" s="51">
        <v>3</v>
      </c>
      <c r="J13" s="52"/>
      <c r="K13" s="52"/>
      <c r="L13" s="51">
        <v>3</v>
      </c>
      <c r="M13" s="52"/>
      <c r="N13" s="53">
        <v>3</v>
      </c>
      <c r="O13" s="53">
        <v>2</v>
      </c>
      <c r="P13" s="53">
        <v>2</v>
      </c>
      <c r="Q13" s="53">
        <v>2</v>
      </c>
      <c r="R13" s="53">
        <v>3</v>
      </c>
      <c r="S13" s="53">
        <v>3</v>
      </c>
      <c r="T13" s="53">
        <v>2</v>
      </c>
    </row>
    <row r="14" spans="1:21" ht="25" customHeight="1" thickBot="1" x14ac:dyDescent="0.5">
      <c r="A14" s="15">
        <v>4</v>
      </c>
      <c r="B14" s="57">
        <v>181610110004</v>
      </c>
      <c r="C14" s="81">
        <v>38</v>
      </c>
      <c r="D14" s="39"/>
      <c r="E14" s="79">
        <v>38</v>
      </c>
      <c r="F14" s="54"/>
      <c r="G14" s="56"/>
      <c r="H14" s="50"/>
      <c r="I14" s="51"/>
      <c r="J14" s="52"/>
      <c r="K14" s="53"/>
      <c r="L14" s="53"/>
      <c r="M14" s="52"/>
      <c r="N14" s="52"/>
      <c r="O14" s="53"/>
      <c r="P14" s="52"/>
      <c r="Q14" s="53"/>
      <c r="R14" s="53"/>
      <c r="S14" s="52"/>
      <c r="T14" s="53"/>
    </row>
    <row r="15" spans="1:21" ht="25" customHeight="1" thickBot="1" x14ac:dyDescent="0.5">
      <c r="A15" s="15">
        <v>5</v>
      </c>
      <c r="B15" s="57">
        <v>181610110005</v>
      </c>
      <c r="C15" s="81">
        <v>0</v>
      </c>
      <c r="D15" s="39"/>
      <c r="E15" s="79">
        <v>0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>
        <v>181610110006</v>
      </c>
      <c r="C16" s="81">
        <v>30</v>
      </c>
      <c r="D16" s="39"/>
      <c r="E16" s="79">
        <v>30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>
        <v>181610110007</v>
      </c>
      <c r="C17" s="81">
        <v>39</v>
      </c>
      <c r="D17" s="39"/>
      <c r="E17" s="79">
        <v>39</v>
      </c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/>
      <c r="L17" s="58">
        <f t="shared" si="0"/>
        <v>3</v>
      </c>
      <c r="M17" s="58"/>
      <c r="N17" s="58">
        <f t="shared" si="0"/>
        <v>3</v>
      </c>
      <c r="O17" s="58">
        <f t="shared" si="0"/>
        <v>2.6666666666666665</v>
      </c>
      <c r="P17" s="58">
        <f t="shared" si="0"/>
        <v>2.6666666666666665</v>
      </c>
      <c r="Q17" s="58">
        <f t="shared" si="0"/>
        <v>2.6666666666666665</v>
      </c>
      <c r="R17" s="58">
        <f t="shared" si="0"/>
        <v>3</v>
      </c>
      <c r="S17" s="58">
        <f t="shared" si="0"/>
        <v>3</v>
      </c>
      <c r="T17" s="58">
        <f t="shared" si="0"/>
        <v>2.6666666666666665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/>
      <c r="L18" s="63">
        <f t="shared" si="1"/>
        <v>1.5</v>
      </c>
      <c r="M18" s="63"/>
      <c r="N18" s="63">
        <f t="shared" si="1"/>
        <v>1.5</v>
      </c>
      <c r="O18" s="63">
        <f t="shared" si="1"/>
        <v>1.333333333333333</v>
      </c>
      <c r="P18" s="63">
        <f t="shared" si="1"/>
        <v>1.333333333333333</v>
      </c>
      <c r="Q18" s="63">
        <f t="shared" si="1"/>
        <v>1.333333333333333</v>
      </c>
      <c r="R18" s="63">
        <f t="shared" si="1"/>
        <v>1.5</v>
      </c>
      <c r="S18" s="63">
        <f t="shared" si="1"/>
        <v>1.5</v>
      </c>
      <c r="T18" s="63">
        <f t="shared" si="1"/>
        <v>1.333333333333333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44" zoomScaleNormal="44" workbookViewId="0">
      <selection activeCell="M17" sqref="M17:M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78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79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83.333333333333343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83.333333333333343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83.333333333333343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77">
        <v>181610110001</v>
      </c>
      <c r="C11" s="80">
        <v>33</v>
      </c>
      <c r="D11" s="39">
        <f>COUNTIF(C11:C85,"&gt;="&amp;D10)</f>
        <v>5</v>
      </c>
      <c r="E11" s="78">
        <v>33</v>
      </c>
      <c r="F11" s="40">
        <f>COUNTIF(E11:E85,"&gt;="&amp;F10)</f>
        <v>5</v>
      </c>
      <c r="G11" s="41" t="s">
        <v>46</v>
      </c>
      <c r="H11" s="42">
        <v>3</v>
      </c>
      <c r="I11" s="43">
        <v>3</v>
      </c>
      <c r="J11" s="44"/>
      <c r="K11" s="45">
        <v>3</v>
      </c>
      <c r="L11" s="43">
        <v>3</v>
      </c>
      <c r="M11" s="44"/>
      <c r="N11" s="45">
        <v>3</v>
      </c>
      <c r="O11" s="45">
        <v>2</v>
      </c>
      <c r="P11" s="45">
        <v>3</v>
      </c>
      <c r="Q11" s="45">
        <v>3</v>
      </c>
      <c r="R11" s="45">
        <v>3</v>
      </c>
      <c r="S11" s="45">
        <v>3</v>
      </c>
      <c r="T11" s="45">
        <v>3</v>
      </c>
    </row>
    <row r="12" spans="1:21" ht="25" customHeight="1" thickBot="1" x14ac:dyDescent="0.5">
      <c r="A12" s="15">
        <v>2</v>
      </c>
      <c r="B12" s="57">
        <v>181610110002</v>
      </c>
      <c r="C12" s="81">
        <v>45</v>
      </c>
      <c r="D12" s="48">
        <f>(D11/6)*100</f>
        <v>83.333333333333343</v>
      </c>
      <c r="E12" s="79">
        <v>45</v>
      </c>
      <c r="F12" s="49">
        <f>(F11/6)*100</f>
        <v>83.333333333333343</v>
      </c>
      <c r="G12" s="41" t="s">
        <v>47</v>
      </c>
      <c r="H12" s="50">
        <v>3</v>
      </c>
      <c r="I12" s="51">
        <v>3</v>
      </c>
      <c r="J12" s="53">
        <v>3</v>
      </c>
      <c r="K12" s="52"/>
      <c r="L12" s="51">
        <v>3</v>
      </c>
      <c r="M12" s="52"/>
      <c r="N12" s="53">
        <v>3</v>
      </c>
      <c r="O12" s="53">
        <v>3</v>
      </c>
      <c r="P12" s="53">
        <v>2</v>
      </c>
      <c r="Q12" s="53">
        <v>2</v>
      </c>
      <c r="R12" s="53">
        <v>3</v>
      </c>
      <c r="S12" s="53">
        <v>3</v>
      </c>
      <c r="T12" s="53">
        <v>2</v>
      </c>
    </row>
    <row r="13" spans="1:21" ht="25" customHeight="1" thickBot="1" x14ac:dyDescent="0.5">
      <c r="A13" s="15">
        <v>3</v>
      </c>
      <c r="B13" s="57">
        <v>181610110003</v>
      </c>
      <c r="C13" s="81">
        <v>42</v>
      </c>
      <c r="D13" s="39"/>
      <c r="E13" s="79">
        <v>42</v>
      </c>
      <c r="F13" s="54"/>
      <c r="G13" s="41" t="s">
        <v>48</v>
      </c>
      <c r="H13" s="50">
        <v>3</v>
      </c>
      <c r="I13" s="51">
        <v>3</v>
      </c>
      <c r="J13" s="53">
        <v>3</v>
      </c>
      <c r="K13" s="53">
        <v>3</v>
      </c>
      <c r="L13" s="51">
        <v>3</v>
      </c>
      <c r="M13" s="52"/>
      <c r="N13" s="53">
        <v>3</v>
      </c>
      <c r="O13" s="53">
        <v>3</v>
      </c>
      <c r="P13" s="53">
        <v>3</v>
      </c>
      <c r="Q13" s="52"/>
      <c r="R13" s="53">
        <v>3</v>
      </c>
      <c r="S13" s="53">
        <v>3</v>
      </c>
      <c r="T13" s="52"/>
    </row>
    <row r="14" spans="1:21" ht="25" customHeight="1" thickBot="1" x14ac:dyDescent="0.5">
      <c r="A14" s="15">
        <v>4</v>
      </c>
      <c r="B14" s="57">
        <v>181610110004</v>
      </c>
      <c r="C14" s="81">
        <v>0</v>
      </c>
      <c r="D14" s="39"/>
      <c r="E14" s="79">
        <v>0</v>
      </c>
      <c r="F14" s="54"/>
      <c r="G14" s="56" t="s">
        <v>49</v>
      </c>
      <c r="H14" s="50">
        <v>3</v>
      </c>
      <c r="I14" s="51">
        <v>2</v>
      </c>
      <c r="J14" s="53">
        <v>3</v>
      </c>
      <c r="K14" s="53">
        <v>3</v>
      </c>
      <c r="L14" s="53">
        <v>2</v>
      </c>
      <c r="M14" s="52"/>
      <c r="N14" s="53">
        <v>3</v>
      </c>
      <c r="O14" s="53">
        <v>2</v>
      </c>
      <c r="P14" s="53">
        <v>3</v>
      </c>
      <c r="Q14" s="52"/>
      <c r="R14" s="53">
        <v>3</v>
      </c>
      <c r="S14" s="53">
        <v>3</v>
      </c>
      <c r="T14" s="52"/>
    </row>
    <row r="15" spans="1:21" ht="25" customHeight="1" thickBot="1" x14ac:dyDescent="0.5">
      <c r="A15" s="15">
        <v>5</v>
      </c>
      <c r="B15" s="57">
        <v>181610110006</v>
      </c>
      <c r="C15" s="81">
        <v>38</v>
      </c>
      <c r="D15" s="39"/>
      <c r="E15" s="79">
        <v>38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>
        <v>181610110007</v>
      </c>
      <c r="C16" s="81">
        <v>47</v>
      </c>
      <c r="D16" s="39"/>
      <c r="E16" s="79">
        <v>47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2.75</v>
      </c>
      <c r="J17" s="58">
        <f t="shared" si="0"/>
        <v>3</v>
      </c>
      <c r="K17" s="58">
        <f t="shared" si="0"/>
        <v>3</v>
      </c>
      <c r="L17" s="58">
        <f t="shared" si="0"/>
        <v>2.75</v>
      </c>
      <c r="M17" s="58"/>
      <c r="N17" s="58">
        <f t="shared" si="0"/>
        <v>3</v>
      </c>
      <c r="O17" s="58">
        <f t="shared" si="0"/>
        <v>2.5</v>
      </c>
      <c r="P17" s="58">
        <f t="shared" si="0"/>
        <v>2.75</v>
      </c>
      <c r="Q17" s="58">
        <f t="shared" si="0"/>
        <v>2.5</v>
      </c>
      <c r="R17" s="58">
        <f t="shared" si="0"/>
        <v>3</v>
      </c>
      <c r="S17" s="58">
        <f t="shared" si="0"/>
        <v>3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1.375</v>
      </c>
      <c r="J18" s="63">
        <f t="shared" si="1"/>
        <v>1.5</v>
      </c>
      <c r="K18" s="63">
        <f t="shared" si="1"/>
        <v>1.5</v>
      </c>
      <c r="L18" s="63">
        <f t="shared" si="1"/>
        <v>1.375</v>
      </c>
      <c r="M18" s="63"/>
      <c r="N18" s="63">
        <f t="shared" si="1"/>
        <v>1.5</v>
      </c>
      <c r="O18" s="63">
        <f t="shared" si="1"/>
        <v>1.25</v>
      </c>
      <c r="P18" s="63">
        <f t="shared" si="1"/>
        <v>1.375</v>
      </c>
      <c r="Q18" s="63">
        <f t="shared" si="1"/>
        <v>1.25</v>
      </c>
      <c r="R18" s="63">
        <f t="shared" si="1"/>
        <v>1.5</v>
      </c>
      <c r="S18" s="63">
        <f t="shared" si="1"/>
        <v>1.5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5" zoomScale="48" zoomScaleNormal="48" workbookViewId="0">
      <selection activeCell="O17" sqref="O17:O20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80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81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84">
        <v>48</v>
      </c>
      <c r="D11" s="39">
        <f>COUNTIF(C11:C85,"&gt;="&amp;D10)</f>
        <v>6</v>
      </c>
      <c r="E11" s="85">
        <v>48</v>
      </c>
      <c r="F11" s="40">
        <f>COUNTIF(E11:E85,"&gt;="&amp;F10)</f>
        <v>6</v>
      </c>
      <c r="G11" s="41" t="s">
        <v>46</v>
      </c>
      <c r="H11" s="42">
        <v>3</v>
      </c>
      <c r="I11" s="43">
        <v>2</v>
      </c>
      <c r="J11" s="43">
        <v>3</v>
      </c>
      <c r="K11" s="43">
        <v>3</v>
      </c>
      <c r="L11" s="43">
        <v>3</v>
      </c>
      <c r="M11" s="43">
        <v>3</v>
      </c>
      <c r="N11" s="43">
        <v>2</v>
      </c>
      <c r="O11" s="43"/>
      <c r="P11" s="43">
        <v>3</v>
      </c>
      <c r="Q11" s="43">
        <v>2</v>
      </c>
      <c r="R11" s="43">
        <v>3</v>
      </c>
      <c r="S11" s="43">
        <v>3</v>
      </c>
      <c r="T11" s="43">
        <v>2</v>
      </c>
    </row>
    <row r="12" spans="1:21" ht="25" customHeight="1" thickBot="1" x14ac:dyDescent="0.5">
      <c r="A12" s="15">
        <v>2</v>
      </c>
      <c r="B12" s="46">
        <v>181610110002</v>
      </c>
      <c r="C12" s="86">
        <v>36</v>
      </c>
      <c r="D12" s="48">
        <f>(D11/6)*100</f>
        <v>100</v>
      </c>
      <c r="E12" s="87">
        <v>36</v>
      </c>
      <c r="F12" s="49">
        <f>(F11/6)*100</f>
        <v>100</v>
      </c>
      <c r="G12" s="41" t="s">
        <v>47</v>
      </c>
      <c r="H12" s="50">
        <v>3</v>
      </c>
      <c r="I12" s="51">
        <v>3</v>
      </c>
      <c r="J12" s="51">
        <v>3</v>
      </c>
      <c r="K12" s="51">
        <v>2</v>
      </c>
      <c r="L12" s="51">
        <v>3</v>
      </c>
      <c r="M12" s="51">
        <v>3</v>
      </c>
      <c r="N12" s="51">
        <v>3</v>
      </c>
      <c r="O12" s="51"/>
      <c r="P12" s="51">
        <v>3</v>
      </c>
      <c r="Q12" s="51">
        <v>3</v>
      </c>
      <c r="R12" s="51">
        <v>3</v>
      </c>
      <c r="S12" s="51">
        <v>3</v>
      </c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86">
        <v>30</v>
      </c>
      <c r="D13" s="39"/>
      <c r="E13" s="87">
        <v>30</v>
      </c>
      <c r="F13" s="54"/>
      <c r="G13" s="41"/>
      <c r="H13" s="50"/>
      <c r="I13" s="51"/>
      <c r="J13" s="53"/>
      <c r="K13" s="53"/>
      <c r="L13" s="51"/>
      <c r="M13" s="52"/>
      <c r="N13" s="53"/>
      <c r="O13" s="53"/>
      <c r="P13" s="53"/>
      <c r="Q13" s="52"/>
      <c r="R13" s="53"/>
      <c r="S13" s="53"/>
      <c r="T13" s="52"/>
    </row>
    <row r="14" spans="1:21" ht="25" customHeight="1" thickBot="1" x14ac:dyDescent="0.5">
      <c r="A14" s="15">
        <v>4</v>
      </c>
      <c r="B14" s="46">
        <v>181610110004</v>
      </c>
      <c r="C14" s="86">
        <v>38</v>
      </c>
      <c r="D14" s="39"/>
      <c r="E14" s="87">
        <v>32</v>
      </c>
      <c r="F14" s="54"/>
      <c r="G14" s="56"/>
      <c r="H14" s="50"/>
      <c r="I14" s="51"/>
      <c r="J14" s="53"/>
      <c r="K14" s="53"/>
      <c r="L14" s="53"/>
      <c r="M14" s="52"/>
      <c r="N14" s="53"/>
      <c r="O14" s="53"/>
      <c r="P14" s="53"/>
      <c r="Q14" s="52"/>
      <c r="R14" s="53"/>
      <c r="S14" s="53"/>
      <c r="T14" s="52"/>
    </row>
    <row r="15" spans="1:21" ht="25" customHeight="1" thickBot="1" x14ac:dyDescent="0.5">
      <c r="A15" s="15">
        <v>5</v>
      </c>
      <c r="B15" s="46">
        <v>181610110006</v>
      </c>
      <c r="C15" s="86">
        <v>36</v>
      </c>
      <c r="D15" s="39"/>
      <c r="E15" s="87">
        <v>42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86">
        <v>36</v>
      </c>
      <c r="D16" s="39"/>
      <c r="E16" s="87">
        <v>36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>
        <f t="shared" si="0"/>
        <v>3</v>
      </c>
      <c r="K17" s="58">
        <f t="shared" si="0"/>
        <v>2.5</v>
      </c>
      <c r="L17" s="58">
        <f t="shared" si="0"/>
        <v>3</v>
      </c>
      <c r="M17" s="58">
        <f t="shared" si="0"/>
        <v>3</v>
      </c>
      <c r="N17" s="58">
        <f t="shared" si="0"/>
        <v>2.5</v>
      </c>
      <c r="O17" s="58"/>
      <c r="P17" s="58">
        <f t="shared" si="0"/>
        <v>3</v>
      </c>
      <c r="Q17" s="58">
        <f t="shared" si="0"/>
        <v>2.5</v>
      </c>
      <c r="R17" s="58">
        <f t="shared" si="0"/>
        <v>3</v>
      </c>
      <c r="S17" s="58">
        <f t="shared" si="0"/>
        <v>3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>
        <f t="shared" si="1"/>
        <v>1.5</v>
      </c>
      <c r="K18" s="63">
        <f t="shared" si="1"/>
        <v>1.25</v>
      </c>
      <c r="L18" s="63">
        <f t="shared" si="1"/>
        <v>1.5</v>
      </c>
      <c r="M18" s="63">
        <f t="shared" si="1"/>
        <v>1.5</v>
      </c>
      <c r="N18" s="63">
        <f t="shared" si="1"/>
        <v>1.25</v>
      </c>
      <c r="O18" s="63"/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>
        <f t="shared" si="1"/>
        <v>1.5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2" zoomScale="35" zoomScaleNormal="35" workbookViewId="0">
      <selection activeCell="M17" sqref="M17:M20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82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83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33.333333333333329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66.666666666666657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84">
        <v>25</v>
      </c>
      <c r="D11" s="39">
        <f>COUNTIF(C11:C85,"&gt;="&amp;D10)</f>
        <v>2</v>
      </c>
      <c r="E11" s="85">
        <v>35</v>
      </c>
      <c r="F11" s="40">
        <f>COUNTIF(E11:E85,"&gt;="&amp;F10)</f>
        <v>6</v>
      </c>
      <c r="G11" s="41" t="s">
        <v>46</v>
      </c>
      <c r="H11" s="42">
        <v>3</v>
      </c>
      <c r="I11" s="43">
        <v>2</v>
      </c>
      <c r="J11" s="43">
        <v>2</v>
      </c>
      <c r="K11" s="43">
        <v>2</v>
      </c>
      <c r="L11" s="43">
        <v>2</v>
      </c>
      <c r="M11" s="43"/>
      <c r="N11" s="43">
        <v>2</v>
      </c>
      <c r="O11" s="43">
        <v>2</v>
      </c>
      <c r="P11" s="43">
        <v>3</v>
      </c>
      <c r="Q11" s="43">
        <v>2</v>
      </c>
      <c r="R11" s="43">
        <v>3</v>
      </c>
      <c r="S11" s="43">
        <v>2</v>
      </c>
      <c r="T11" s="43">
        <v>2</v>
      </c>
    </row>
    <row r="12" spans="1:21" ht="25" customHeight="1" thickBot="1" x14ac:dyDescent="0.5">
      <c r="A12" s="15">
        <v>2</v>
      </c>
      <c r="B12" s="46">
        <v>181610110002</v>
      </c>
      <c r="C12" s="86">
        <v>25</v>
      </c>
      <c r="D12" s="48">
        <f>(D11/6)*100</f>
        <v>33.333333333333329</v>
      </c>
      <c r="E12" s="87">
        <v>33</v>
      </c>
      <c r="F12" s="49">
        <f>(F11/6)*100</f>
        <v>100</v>
      </c>
      <c r="G12" s="41" t="s">
        <v>47</v>
      </c>
      <c r="H12" s="50">
        <v>3</v>
      </c>
      <c r="I12" s="51">
        <v>3</v>
      </c>
      <c r="J12" s="51">
        <v>3</v>
      </c>
      <c r="K12" s="51">
        <v>3</v>
      </c>
      <c r="L12" s="51">
        <v>3</v>
      </c>
      <c r="M12" s="51"/>
      <c r="N12" s="51">
        <v>3</v>
      </c>
      <c r="O12" s="51">
        <v>3</v>
      </c>
      <c r="P12" s="51">
        <v>3</v>
      </c>
      <c r="Q12" s="51">
        <v>3</v>
      </c>
      <c r="R12" s="51">
        <v>3</v>
      </c>
      <c r="S12" s="51">
        <v>3</v>
      </c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86">
        <v>25</v>
      </c>
      <c r="D13" s="39"/>
      <c r="E13" s="87">
        <v>38</v>
      </c>
      <c r="F13" s="54"/>
      <c r="G13" s="41"/>
      <c r="H13" s="50"/>
      <c r="I13" s="51"/>
      <c r="J13" s="53"/>
      <c r="K13" s="53"/>
      <c r="L13" s="51"/>
      <c r="M13" s="52"/>
      <c r="N13" s="53"/>
      <c r="O13" s="53"/>
      <c r="P13" s="53"/>
      <c r="Q13" s="52"/>
      <c r="R13" s="53"/>
      <c r="S13" s="53"/>
      <c r="T13" s="52"/>
    </row>
    <row r="14" spans="1:21" ht="25" customHeight="1" thickBot="1" x14ac:dyDescent="0.5">
      <c r="A14" s="15">
        <v>4</v>
      </c>
      <c r="B14" s="46">
        <v>181610110004</v>
      </c>
      <c r="C14" s="86">
        <v>38</v>
      </c>
      <c r="D14" s="39"/>
      <c r="E14" s="87">
        <v>45</v>
      </c>
      <c r="F14" s="54"/>
      <c r="G14" s="56"/>
      <c r="H14" s="50"/>
      <c r="I14" s="51"/>
      <c r="J14" s="53"/>
      <c r="K14" s="53"/>
      <c r="L14" s="53"/>
      <c r="M14" s="52"/>
      <c r="N14" s="53"/>
      <c r="O14" s="53"/>
      <c r="P14" s="53"/>
      <c r="Q14" s="52"/>
      <c r="R14" s="53"/>
      <c r="S14" s="53"/>
      <c r="T14" s="52"/>
    </row>
    <row r="15" spans="1:21" ht="25" customHeight="1" thickBot="1" x14ac:dyDescent="0.5">
      <c r="A15" s="15">
        <v>5</v>
      </c>
      <c r="B15" s="46">
        <v>181610110006</v>
      </c>
      <c r="C15" s="86">
        <v>25</v>
      </c>
      <c r="D15" s="39"/>
      <c r="E15" s="87">
        <v>43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86">
        <v>30</v>
      </c>
      <c r="D16" s="39"/>
      <c r="E16" s="87">
        <v>45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>
        <f t="shared" si="0"/>
        <v>2.5</v>
      </c>
      <c r="K17" s="58">
        <f t="shared" si="0"/>
        <v>2.5</v>
      </c>
      <c r="L17" s="58">
        <f t="shared" si="0"/>
        <v>2.5</v>
      </c>
      <c r="M17" s="58"/>
      <c r="N17" s="58">
        <f t="shared" si="0"/>
        <v>2.5</v>
      </c>
      <c r="O17" s="58">
        <f t="shared" si="0"/>
        <v>2.5</v>
      </c>
      <c r="P17" s="58">
        <f t="shared" si="0"/>
        <v>3</v>
      </c>
      <c r="Q17" s="58">
        <f t="shared" si="0"/>
        <v>2.5</v>
      </c>
      <c r="R17" s="58">
        <f t="shared" si="0"/>
        <v>3</v>
      </c>
      <c r="S17" s="58">
        <f t="shared" si="0"/>
        <v>2.5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>
        <f t="shared" si="1"/>
        <v>1.25</v>
      </c>
      <c r="K18" s="63">
        <f t="shared" si="1"/>
        <v>1.25</v>
      </c>
      <c r="L18" s="63">
        <f t="shared" si="1"/>
        <v>1.25</v>
      </c>
      <c r="M18" s="63"/>
      <c r="N18" s="63">
        <f t="shared" si="1"/>
        <v>1.25</v>
      </c>
      <c r="O18" s="63">
        <f t="shared" si="1"/>
        <v>1.25</v>
      </c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>
        <f t="shared" si="1"/>
        <v>1.25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3" zoomScale="50" zoomScaleNormal="50" workbookViewId="0">
      <selection activeCell="A3" sqref="A3:E3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84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85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83.333333333333343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91.666666666666671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88">
        <v>39</v>
      </c>
      <c r="D11" s="39">
        <f>COUNTIF(C11:C85,"&gt;="&amp;D10)</f>
        <v>5</v>
      </c>
      <c r="E11" s="37">
        <v>38</v>
      </c>
      <c r="F11" s="40">
        <f>COUNTIF(E11:E85,"&gt;="&amp;F10)</f>
        <v>5</v>
      </c>
      <c r="G11" s="41" t="s">
        <v>46</v>
      </c>
      <c r="H11" s="42">
        <v>3</v>
      </c>
      <c r="I11" s="43">
        <v>2</v>
      </c>
      <c r="J11" s="43">
        <v>3</v>
      </c>
      <c r="K11" s="43">
        <v>2</v>
      </c>
      <c r="L11" s="43">
        <v>2</v>
      </c>
      <c r="M11" s="43">
        <v>3</v>
      </c>
      <c r="N11" s="43">
        <v>3</v>
      </c>
      <c r="O11" s="43">
        <v>2</v>
      </c>
      <c r="P11" s="43">
        <v>3</v>
      </c>
      <c r="Q11" s="43">
        <v>3</v>
      </c>
      <c r="R11" s="43">
        <v>3</v>
      </c>
      <c r="S11" s="43">
        <v>3</v>
      </c>
      <c r="T11" s="43">
        <v>3</v>
      </c>
    </row>
    <row r="12" spans="1:21" ht="25" customHeight="1" thickBot="1" x14ac:dyDescent="0.5">
      <c r="A12" s="15">
        <v>2</v>
      </c>
      <c r="B12" s="46">
        <v>181610110002</v>
      </c>
      <c r="C12" s="89">
        <v>41</v>
      </c>
      <c r="D12" s="48">
        <f>(D11/5)*100</f>
        <v>100</v>
      </c>
      <c r="E12" s="46">
        <v>41</v>
      </c>
      <c r="F12" s="49">
        <f>(F11/6)*100</f>
        <v>83.333333333333343</v>
      </c>
      <c r="G12" s="41" t="s">
        <v>47</v>
      </c>
      <c r="H12" s="50">
        <v>3</v>
      </c>
      <c r="I12" s="51">
        <v>3</v>
      </c>
      <c r="J12" s="51">
        <v>3</v>
      </c>
      <c r="K12" s="51">
        <v>3</v>
      </c>
      <c r="L12" s="51">
        <v>3</v>
      </c>
      <c r="M12" s="51">
        <v>2</v>
      </c>
      <c r="N12" s="51">
        <v>3</v>
      </c>
      <c r="O12" s="51">
        <v>3</v>
      </c>
      <c r="P12" s="51">
        <v>3</v>
      </c>
      <c r="Q12" s="51">
        <v>3</v>
      </c>
      <c r="R12" s="51">
        <v>3</v>
      </c>
      <c r="S12" s="51">
        <v>3</v>
      </c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89">
        <v>38</v>
      </c>
      <c r="D13" s="39"/>
      <c r="E13" s="46">
        <v>36</v>
      </c>
      <c r="F13" s="54"/>
      <c r="G13" s="41"/>
      <c r="H13" s="50"/>
      <c r="I13" s="51"/>
      <c r="J13" s="53"/>
      <c r="K13" s="53"/>
      <c r="L13" s="51"/>
      <c r="M13" s="52"/>
      <c r="N13" s="53"/>
      <c r="O13" s="53"/>
      <c r="P13" s="53"/>
      <c r="Q13" s="52"/>
      <c r="R13" s="53"/>
      <c r="S13" s="53"/>
      <c r="T13" s="52"/>
    </row>
    <row r="14" spans="1:21" ht="25" customHeight="1" thickBot="1" x14ac:dyDescent="0.5">
      <c r="A14" s="15">
        <v>4</v>
      </c>
      <c r="B14" s="46">
        <v>181610110006</v>
      </c>
      <c r="C14" s="89">
        <v>37</v>
      </c>
      <c r="D14" s="39"/>
      <c r="E14" s="46">
        <v>36</v>
      </c>
      <c r="F14" s="54"/>
      <c r="G14" s="56"/>
      <c r="H14" s="50"/>
      <c r="I14" s="51"/>
      <c r="J14" s="53"/>
      <c r="K14" s="53"/>
      <c r="L14" s="53"/>
      <c r="M14" s="52"/>
      <c r="N14" s="53"/>
      <c r="O14" s="53"/>
      <c r="P14" s="53"/>
      <c r="Q14" s="52"/>
      <c r="R14" s="53"/>
      <c r="S14" s="53"/>
      <c r="T14" s="52"/>
    </row>
    <row r="15" spans="1:21" ht="25" customHeight="1" thickBot="1" x14ac:dyDescent="0.5">
      <c r="A15" s="15">
        <v>5</v>
      </c>
      <c r="B15" s="46">
        <v>181610110007</v>
      </c>
      <c r="C15" s="89">
        <v>40</v>
      </c>
      <c r="D15" s="39"/>
      <c r="E15" s="46">
        <v>37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/>
      <c r="C16" s="86"/>
      <c r="D16" s="39"/>
      <c r="E16" s="87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>
        <f t="shared" si="0"/>
        <v>3</v>
      </c>
      <c r="K17" s="58">
        <f t="shared" si="0"/>
        <v>2.5</v>
      </c>
      <c r="L17" s="58">
        <f t="shared" si="0"/>
        <v>2.5</v>
      </c>
      <c r="M17" s="58">
        <f t="shared" si="0"/>
        <v>2.5</v>
      </c>
      <c r="N17" s="58">
        <f t="shared" si="0"/>
        <v>3</v>
      </c>
      <c r="O17" s="58">
        <f t="shared" si="0"/>
        <v>2.5</v>
      </c>
      <c r="P17" s="58">
        <f t="shared" si="0"/>
        <v>3</v>
      </c>
      <c r="Q17" s="58">
        <f t="shared" si="0"/>
        <v>3</v>
      </c>
      <c r="R17" s="58">
        <f t="shared" si="0"/>
        <v>3</v>
      </c>
      <c r="S17" s="58">
        <f t="shared" si="0"/>
        <v>3</v>
      </c>
      <c r="T17" s="58">
        <f t="shared" si="0"/>
        <v>3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>
        <f t="shared" si="1"/>
        <v>1.5</v>
      </c>
      <c r="K18" s="63">
        <f t="shared" si="1"/>
        <v>1.25</v>
      </c>
      <c r="L18" s="63">
        <f t="shared" si="1"/>
        <v>1.25</v>
      </c>
      <c r="M18" s="63">
        <f t="shared" si="1"/>
        <v>1.25</v>
      </c>
      <c r="N18" s="63">
        <f t="shared" si="1"/>
        <v>1.5</v>
      </c>
      <c r="O18" s="63">
        <f t="shared" si="1"/>
        <v>1.25</v>
      </c>
      <c r="P18" s="63">
        <f t="shared" si="1"/>
        <v>1.5</v>
      </c>
      <c r="Q18" s="63">
        <f t="shared" si="1"/>
        <v>1.5</v>
      </c>
      <c r="R18" s="63">
        <f t="shared" si="1"/>
        <v>1.5</v>
      </c>
      <c r="S18" s="63">
        <f t="shared" si="1"/>
        <v>1.5</v>
      </c>
      <c r="T18" s="63">
        <f t="shared" si="1"/>
        <v>1.5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46" zoomScaleNormal="46" workbookViewId="0">
      <selection activeCell="J17" sqref="J17:M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86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87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181610110002</v>
      </c>
      <c r="C11" s="84">
        <v>32</v>
      </c>
      <c r="D11" s="39">
        <f>COUNTIF(C11:C85,"&gt;="&amp;D10)</f>
        <v>4</v>
      </c>
      <c r="E11" s="85">
        <v>32</v>
      </c>
      <c r="F11" s="40">
        <f>COUNTIF(E11:E85,"&gt;="&amp;F10)</f>
        <v>4</v>
      </c>
      <c r="G11" s="41" t="s">
        <v>46</v>
      </c>
      <c r="H11" s="42">
        <v>3</v>
      </c>
      <c r="I11" s="43">
        <v>3</v>
      </c>
      <c r="J11" s="43"/>
      <c r="K11" s="43"/>
      <c r="L11" s="43"/>
      <c r="M11" s="43"/>
      <c r="N11" s="43">
        <v>3</v>
      </c>
      <c r="O11" s="43">
        <v>3</v>
      </c>
      <c r="P11" s="43">
        <v>3</v>
      </c>
      <c r="Q11" s="43">
        <v>3</v>
      </c>
      <c r="R11" s="43">
        <v>3</v>
      </c>
      <c r="S11" s="43">
        <v>3</v>
      </c>
      <c r="T11" s="43">
        <v>3</v>
      </c>
    </row>
    <row r="12" spans="1:21" ht="25" customHeight="1" thickBot="1" x14ac:dyDescent="0.5">
      <c r="A12" s="15">
        <v>2</v>
      </c>
      <c r="B12" s="46">
        <v>181610110003</v>
      </c>
      <c r="C12" s="86">
        <v>33</v>
      </c>
      <c r="D12" s="48">
        <f>(D11/4)*100</f>
        <v>100</v>
      </c>
      <c r="E12" s="87">
        <v>33</v>
      </c>
      <c r="F12" s="49">
        <f>(F11/4)*100</f>
        <v>100</v>
      </c>
      <c r="G12" s="41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ht="25" customHeight="1" thickBot="1" x14ac:dyDescent="0.5">
      <c r="A13" s="15">
        <v>3</v>
      </c>
      <c r="B13" s="46">
        <v>181610110004</v>
      </c>
      <c r="C13" s="86">
        <v>45</v>
      </c>
      <c r="D13" s="39"/>
      <c r="E13" s="87">
        <v>45</v>
      </c>
      <c r="F13" s="54"/>
      <c r="G13" s="41"/>
      <c r="H13" s="50"/>
      <c r="I13" s="51"/>
      <c r="J13" s="53"/>
      <c r="K13" s="53"/>
      <c r="L13" s="51"/>
      <c r="M13" s="52"/>
      <c r="N13" s="53"/>
      <c r="O13" s="53"/>
      <c r="P13" s="53"/>
      <c r="Q13" s="52"/>
      <c r="R13" s="53"/>
      <c r="S13" s="53"/>
      <c r="T13" s="52"/>
    </row>
    <row r="14" spans="1:21" ht="25" customHeight="1" thickBot="1" x14ac:dyDescent="0.5">
      <c r="A14" s="15">
        <v>4</v>
      </c>
      <c r="B14" s="46">
        <v>181610110006</v>
      </c>
      <c r="C14" s="86">
        <v>35</v>
      </c>
      <c r="D14" s="39"/>
      <c r="E14" s="87">
        <v>35</v>
      </c>
      <c r="F14" s="54"/>
      <c r="G14" s="56"/>
      <c r="H14" s="50"/>
      <c r="I14" s="51"/>
      <c r="J14" s="53"/>
      <c r="K14" s="53"/>
      <c r="L14" s="53"/>
      <c r="M14" s="52"/>
      <c r="N14" s="53"/>
      <c r="O14" s="53"/>
      <c r="P14" s="53"/>
      <c r="Q14" s="52"/>
      <c r="R14" s="53"/>
      <c r="S14" s="53"/>
      <c r="T14" s="52"/>
    </row>
    <row r="15" spans="1:21" ht="25" customHeight="1" thickBot="1" x14ac:dyDescent="0.5">
      <c r="A15" s="15">
        <v>5</v>
      </c>
      <c r="B15" s="46"/>
      <c r="C15" s="89"/>
      <c r="D15" s="39"/>
      <c r="E15" s="46"/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/>
      <c r="C16" s="86"/>
      <c r="D16" s="39"/>
      <c r="E16" s="87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/>
      <c r="L17" s="58"/>
      <c r="M17" s="58"/>
      <c r="N17" s="58">
        <f t="shared" si="0"/>
        <v>3</v>
      </c>
      <c r="O17" s="58">
        <f t="shared" si="0"/>
        <v>3</v>
      </c>
      <c r="P17" s="58">
        <f t="shared" si="0"/>
        <v>3</v>
      </c>
      <c r="Q17" s="58">
        <f t="shared" si="0"/>
        <v>3</v>
      </c>
      <c r="R17" s="58">
        <f t="shared" si="0"/>
        <v>3</v>
      </c>
      <c r="S17" s="58">
        <f t="shared" si="0"/>
        <v>3</v>
      </c>
      <c r="T17" s="58">
        <f t="shared" si="0"/>
        <v>3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/>
      <c r="L18" s="63"/>
      <c r="M18" s="63"/>
      <c r="N18" s="63">
        <f t="shared" si="1"/>
        <v>1.5</v>
      </c>
      <c r="O18" s="63">
        <f t="shared" si="1"/>
        <v>1.5</v>
      </c>
      <c r="P18" s="63">
        <f t="shared" si="1"/>
        <v>1.5</v>
      </c>
      <c r="Q18" s="63">
        <f t="shared" si="1"/>
        <v>1.5</v>
      </c>
      <c r="R18" s="63">
        <f t="shared" si="1"/>
        <v>1.5</v>
      </c>
      <c r="S18" s="63">
        <f t="shared" si="1"/>
        <v>1.5</v>
      </c>
      <c r="T18" s="63">
        <f t="shared" si="1"/>
        <v>1.5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51" zoomScaleNormal="51" workbookViewId="0">
      <selection activeCell="M17" sqref="M17:M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88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89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84">
        <v>36</v>
      </c>
      <c r="D11" s="39">
        <f>COUNTIF(C11:C85,"&gt;="&amp;D10)</f>
        <v>5</v>
      </c>
      <c r="E11" s="85">
        <v>33</v>
      </c>
      <c r="F11" s="40">
        <f>COUNTIF(E11:E85,"&gt;="&amp;F10)</f>
        <v>5</v>
      </c>
      <c r="G11" s="41" t="s">
        <v>46</v>
      </c>
      <c r="H11" s="42">
        <v>3</v>
      </c>
      <c r="I11" s="43">
        <v>2</v>
      </c>
      <c r="J11" s="43">
        <v>2</v>
      </c>
      <c r="K11" s="43">
        <v>3</v>
      </c>
      <c r="L11" s="43">
        <v>2</v>
      </c>
      <c r="M11" s="43"/>
      <c r="N11" s="43">
        <v>3</v>
      </c>
      <c r="O11" s="43">
        <v>2</v>
      </c>
      <c r="P11" s="43">
        <v>3</v>
      </c>
      <c r="Q11" s="43">
        <v>2</v>
      </c>
      <c r="R11" s="43">
        <v>3</v>
      </c>
      <c r="S11" s="43">
        <v>3</v>
      </c>
      <c r="T11" s="43">
        <v>2</v>
      </c>
    </row>
    <row r="12" spans="1:21" ht="25" customHeight="1" thickBot="1" x14ac:dyDescent="0.5">
      <c r="A12" s="15">
        <v>2</v>
      </c>
      <c r="B12" s="46">
        <v>181610110002</v>
      </c>
      <c r="C12" s="86">
        <v>44</v>
      </c>
      <c r="D12" s="48">
        <f>(D11/5)*100</f>
        <v>100</v>
      </c>
      <c r="E12" s="87">
        <v>36</v>
      </c>
      <c r="F12" s="49">
        <f>(F11/5)*100</f>
        <v>100</v>
      </c>
      <c r="G12" s="41" t="s">
        <v>47</v>
      </c>
      <c r="H12" s="50">
        <v>3</v>
      </c>
      <c r="I12" s="51">
        <v>3</v>
      </c>
      <c r="J12" s="51">
        <v>3</v>
      </c>
      <c r="K12" s="51">
        <v>3</v>
      </c>
      <c r="L12" s="51">
        <v>3</v>
      </c>
      <c r="M12" s="51"/>
      <c r="N12" s="51">
        <v>3</v>
      </c>
      <c r="O12" s="51">
        <v>3</v>
      </c>
      <c r="P12" s="51">
        <v>3</v>
      </c>
      <c r="Q12" s="51">
        <v>3</v>
      </c>
      <c r="R12" s="51">
        <v>3</v>
      </c>
      <c r="S12" s="51">
        <v>3</v>
      </c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86">
        <v>42</v>
      </c>
      <c r="D13" s="39"/>
      <c r="E13" s="87">
        <v>37</v>
      </c>
      <c r="F13" s="54"/>
      <c r="G13" s="41"/>
      <c r="H13" s="50"/>
      <c r="I13" s="51"/>
      <c r="J13" s="53"/>
      <c r="K13" s="53"/>
      <c r="L13" s="51"/>
      <c r="M13" s="52"/>
      <c r="N13" s="53"/>
      <c r="O13" s="53"/>
      <c r="P13" s="53"/>
      <c r="Q13" s="52"/>
      <c r="R13" s="53"/>
      <c r="S13" s="53"/>
      <c r="T13" s="52"/>
    </row>
    <row r="14" spans="1:21" ht="25" customHeight="1" thickBot="1" x14ac:dyDescent="0.5">
      <c r="A14" s="15">
        <v>4</v>
      </c>
      <c r="B14" s="46">
        <v>181610110006</v>
      </c>
      <c r="C14" s="86">
        <v>37</v>
      </c>
      <c r="D14" s="39"/>
      <c r="E14" s="87">
        <v>37</v>
      </c>
      <c r="F14" s="54"/>
      <c r="G14" s="56"/>
      <c r="H14" s="50"/>
      <c r="I14" s="51"/>
      <c r="J14" s="53"/>
      <c r="K14" s="53"/>
      <c r="L14" s="53"/>
      <c r="M14" s="52"/>
      <c r="N14" s="53"/>
      <c r="O14" s="53"/>
      <c r="P14" s="53"/>
      <c r="Q14" s="52"/>
      <c r="R14" s="53"/>
      <c r="S14" s="53"/>
      <c r="T14" s="52"/>
    </row>
    <row r="15" spans="1:21" ht="25" customHeight="1" thickBot="1" x14ac:dyDescent="0.5">
      <c r="A15" s="15">
        <v>5</v>
      </c>
      <c r="B15" s="46">
        <v>181610110007</v>
      </c>
      <c r="C15" s="86">
        <v>40</v>
      </c>
      <c r="D15" s="39"/>
      <c r="E15" s="87">
        <v>36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/>
      <c r="C16" s="86"/>
      <c r="D16" s="39"/>
      <c r="E16" s="87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/>
      <c r="C17" s="81"/>
      <c r="D17" s="39"/>
      <c r="E17" s="7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>
        <f t="shared" si="0"/>
        <v>2.5</v>
      </c>
      <c r="K17" s="58">
        <f t="shared" si="0"/>
        <v>3</v>
      </c>
      <c r="L17" s="58">
        <f t="shared" si="0"/>
        <v>2.5</v>
      </c>
      <c r="M17" s="58"/>
      <c r="N17" s="58">
        <f t="shared" si="0"/>
        <v>3</v>
      </c>
      <c r="O17" s="58">
        <f t="shared" si="0"/>
        <v>2.5</v>
      </c>
      <c r="P17" s="58">
        <f t="shared" si="0"/>
        <v>3</v>
      </c>
      <c r="Q17" s="58">
        <f t="shared" si="0"/>
        <v>2.5</v>
      </c>
      <c r="R17" s="58">
        <f t="shared" si="0"/>
        <v>3</v>
      </c>
      <c r="S17" s="58">
        <f t="shared" si="0"/>
        <v>3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>
        <f t="shared" si="1"/>
        <v>1.25</v>
      </c>
      <c r="K18" s="63">
        <f t="shared" si="1"/>
        <v>1.5</v>
      </c>
      <c r="L18" s="63">
        <f t="shared" si="1"/>
        <v>1.25</v>
      </c>
      <c r="M18" s="63"/>
      <c r="N18" s="63">
        <f t="shared" si="1"/>
        <v>1.5</v>
      </c>
      <c r="O18" s="63">
        <f t="shared" si="1"/>
        <v>1.25</v>
      </c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>
        <f t="shared" si="1"/>
        <v>1.5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40" zoomScaleNormal="40" workbookViewId="0">
      <selection activeCell="T17" sqref="T17:T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52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53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83.333333333333343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66.666666666666671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38">
        <v>35</v>
      </c>
      <c r="D11" s="39">
        <f>COUNTIF(C11:C85,"&gt;="&amp;D10)</f>
        <v>5</v>
      </c>
      <c r="E11" s="38">
        <v>26</v>
      </c>
      <c r="F11" s="40">
        <f>COUNTIF(E11:E85,"&gt;="&amp;F10)</f>
        <v>3</v>
      </c>
      <c r="G11" s="41" t="s">
        <v>46</v>
      </c>
      <c r="H11" s="42">
        <v>3</v>
      </c>
      <c r="I11" s="43">
        <v>3</v>
      </c>
      <c r="J11" s="44"/>
      <c r="K11" s="44"/>
      <c r="L11" s="44"/>
      <c r="M11" s="44"/>
      <c r="N11" s="44"/>
      <c r="O11" s="44"/>
      <c r="P11" s="45">
        <v>3</v>
      </c>
      <c r="Q11" s="45">
        <v>3</v>
      </c>
      <c r="R11" s="45">
        <v>3</v>
      </c>
      <c r="S11" s="45">
        <v>3</v>
      </c>
      <c r="T11" s="44"/>
    </row>
    <row r="12" spans="1:21" ht="25" customHeight="1" thickBot="1" x14ac:dyDescent="0.5">
      <c r="A12" s="15">
        <v>2</v>
      </c>
      <c r="B12" s="46">
        <v>181610110002</v>
      </c>
      <c r="C12" s="47">
        <v>43</v>
      </c>
      <c r="D12" s="48">
        <f>(D11/6)*100</f>
        <v>83.333333333333343</v>
      </c>
      <c r="E12" s="47">
        <v>37</v>
      </c>
      <c r="F12" s="49">
        <f>(F11/6)*100</f>
        <v>50</v>
      </c>
      <c r="G12" s="41" t="s">
        <v>47</v>
      </c>
      <c r="H12" s="50">
        <v>3</v>
      </c>
      <c r="I12" s="51">
        <v>2</v>
      </c>
      <c r="J12" s="52"/>
      <c r="K12" s="52"/>
      <c r="L12" s="52"/>
      <c r="M12" s="52"/>
      <c r="N12" s="52"/>
      <c r="O12" s="52"/>
      <c r="P12" s="53">
        <v>2</v>
      </c>
      <c r="Q12" s="53">
        <v>3</v>
      </c>
      <c r="R12" s="53">
        <v>3</v>
      </c>
      <c r="S12" s="53">
        <v>3</v>
      </c>
      <c r="T12" s="52"/>
    </row>
    <row r="13" spans="1:21" ht="25" customHeight="1" thickBot="1" x14ac:dyDescent="0.5">
      <c r="A13" s="15">
        <v>3</v>
      </c>
      <c r="B13" s="46">
        <v>181610110003</v>
      </c>
      <c r="C13" s="47">
        <v>41</v>
      </c>
      <c r="D13" s="39"/>
      <c r="E13" s="47">
        <v>29</v>
      </c>
      <c r="F13" s="54"/>
      <c r="G13" s="41"/>
      <c r="H13" s="58"/>
      <c r="I13" s="59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1" ht="25" customHeight="1" thickBot="1" x14ac:dyDescent="0.5">
      <c r="A14" s="15">
        <v>4</v>
      </c>
      <c r="B14" s="46">
        <v>181610110004</v>
      </c>
      <c r="C14" s="47">
        <v>36</v>
      </c>
      <c r="D14" s="39"/>
      <c r="E14" s="47">
        <v>25</v>
      </c>
      <c r="F14" s="54"/>
      <c r="G14" s="56"/>
      <c r="H14" s="58"/>
      <c r="I14" s="59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spans="1:21" ht="25" customHeight="1" thickBot="1" x14ac:dyDescent="0.5">
      <c r="A15" s="15">
        <v>5</v>
      </c>
      <c r="B15" s="46">
        <v>181610110006</v>
      </c>
      <c r="C15" s="47">
        <v>2</v>
      </c>
      <c r="D15" s="39"/>
      <c r="E15" s="47">
        <v>0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47">
        <v>35</v>
      </c>
      <c r="D16" s="39"/>
      <c r="E16" s="47">
        <v>31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/>
      <c r="K17" s="58"/>
      <c r="L17" s="58"/>
      <c r="M17" s="58"/>
      <c r="N17" s="58"/>
      <c r="O17" s="58"/>
      <c r="P17" s="58">
        <f t="shared" si="0"/>
        <v>2.5</v>
      </c>
      <c r="Q17" s="58">
        <f t="shared" si="0"/>
        <v>3</v>
      </c>
      <c r="R17" s="58">
        <f t="shared" si="0"/>
        <v>3</v>
      </c>
      <c r="S17" s="58">
        <f t="shared" si="0"/>
        <v>3</v>
      </c>
      <c r="T17" s="58"/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/>
      <c r="K18" s="63"/>
      <c r="L18" s="63"/>
      <c r="M18" s="63"/>
      <c r="N18" s="63"/>
      <c r="O18" s="63"/>
      <c r="P18" s="63">
        <f t="shared" si="1"/>
        <v>1.25</v>
      </c>
      <c r="Q18" s="63">
        <f t="shared" si="1"/>
        <v>1.5</v>
      </c>
      <c r="R18" s="63">
        <f t="shared" si="1"/>
        <v>1.5</v>
      </c>
      <c r="S18" s="63">
        <f t="shared" si="1"/>
        <v>1.5</v>
      </c>
      <c r="T18" s="63"/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4" zoomScale="42" zoomScaleNormal="42" workbookViewId="0">
      <selection activeCell="AB23" sqref="AB23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90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91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88">
        <v>30</v>
      </c>
      <c r="D11" s="39">
        <f>COUNTIF(C11:C85,"&gt;="&amp;D10)</f>
        <v>6</v>
      </c>
      <c r="E11" s="37">
        <v>30</v>
      </c>
      <c r="F11" s="40">
        <f>COUNTIF(E11:E85,"&gt;="&amp;F10)</f>
        <v>6</v>
      </c>
      <c r="G11" s="41" t="s">
        <v>46</v>
      </c>
      <c r="H11" s="42">
        <v>3</v>
      </c>
      <c r="I11" s="43">
        <v>2</v>
      </c>
      <c r="J11" s="43">
        <v>2</v>
      </c>
      <c r="K11" s="43">
        <v>3</v>
      </c>
      <c r="L11" s="43">
        <v>3</v>
      </c>
      <c r="M11" s="43"/>
      <c r="N11" s="43">
        <v>2</v>
      </c>
      <c r="O11" s="43">
        <v>2</v>
      </c>
      <c r="P11" s="43">
        <v>3</v>
      </c>
      <c r="Q11" s="43">
        <v>3</v>
      </c>
      <c r="R11" s="43">
        <v>3</v>
      </c>
      <c r="S11" s="43">
        <v>2</v>
      </c>
      <c r="T11" s="43">
        <v>3</v>
      </c>
    </row>
    <row r="12" spans="1:21" ht="25" customHeight="1" thickBot="1" x14ac:dyDescent="0.5">
      <c r="A12" s="15">
        <v>2</v>
      </c>
      <c r="B12" s="46">
        <v>181610110002</v>
      </c>
      <c r="C12" s="89">
        <v>32</v>
      </c>
      <c r="D12" s="48">
        <f>(D11/6)*100</f>
        <v>100</v>
      </c>
      <c r="E12" s="46">
        <v>32</v>
      </c>
      <c r="F12" s="49">
        <f>(F11/6)*100</f>
        <v>100</v>
      </c>
      <c r="G12" s="41" t="s">
        <v>47</v>
      </c>
      <c r="H12" s="50">
        <v>3</v>
      </c>
      <c r="I12" s="51">
        <v>3</v>
      </c>
      <c r="J12" s="51">
        <v>3</v>
      </c>
      <c r="K12" s="51">
        <v>2</v>
      </c>
      <c r="L12" s="51">
        <v>3</v>
      </c>
      <c r="M12" s="51"/>
      <c r="N12" s="51">
        <v>3</v>
      </c>
      <c r="O12" s="51">
        <v>3</v>
      </c>
      <c r="P12" s="51">
        <v>3</v>
      </c>
      <c r="Q12" s="51">
        <v>2</v>
      </c>
      <c r="R12" s="51">
        <v>3</v>
      </c>
      <c r="S12" s="51">
        <v>3</v>
      </c>
      <c r="T12" s="51">
        <v>2</v>
      </c>
    </row>
    <row r="13" spans="1:21" ht="25" customHeight="1" thickBot="1" x14ac:dyDescent="0.5">
      <c r="A13" s="15">
        <v>3</v>
      </c>
      <c r="B13" s="46">
        <v>181610110003</v>
      </c>
      <c r="C13" s="89">
        <v>28</v>
      </c>
      <c r="D13" s="39"/>
      <c r="E13" s="46">
        <v>28</v>
      </c>
      <c r="F13" s="54"/>
      <c r="G13" s="41" t="s">
        <v>48</v>
      </c>
      <c r="H13" s="50">
        <v>3</v>
      </c>
      <c r="I13" s="51">
        <v>3</v>
      </c>
      <c r="J13" s="51">
        <v>3</v>
      </c>
      <c r="K13" s="51">
        <v>3</v>
      </c>
      <c r="L13" s="51">
        <v>3</v>
      </c>
      <c r="M13" s="51"/>
      <c r="N13" s="51">
        <v>3</v>
      </c>
      <c r="O13" s="51">
        <v>3</v>
      </c>
      <c r="P13" s="51">
        <v>3</v>
      </c>
      <c r="Q13" s="51">
        <v>3</v>
      </c>
      <c r="R13" s="51">
        <v>3</v>
      </c>
      <c r="S13" s="51">
        <v>3</v>
      </c>
      <c r="T13" s="51">
        <v>3</v>
      </c>
    </row>
    <row r="14" spans="1:21" ht="25" customHeight="1" thickBot="1" x14ac:dyDescent="0.5">
      <c r="A14" s="15">
        <v>4</v>
      </c>
      <c r="B14" s="46">
        <v>181610110004</v>
      </c>
      <c r="C14" s="89">
        <v>40</v>
      </c>
      <c r="D14" s="39"/>
      <c r="E14" s="46">
        <v>40</v>
      </c>
      <c r="F14" s="54"/>
      <c r="G14" s="56"/>
      <c r="H14" s="50"/>
      <c r="I14" s="51"/>
      <c r="J14" s="52"/>
      <c r="K14" s="52"/>
      <c r="L14" s="52"/>
      <c r="M14" s="52"/>
      <c r="N14" s="51"/>
      <c r="O14" s="52"/>
      <c r="P14" s="52"/>
      <c r="Q14" s="51"/>
      <c r="R14" s="51"/>
      <c r="S14" s="52"/>
      <c r="T14" s="51"/>
    </row>
    <row r="15" spans="1:21" ht="25" customHeight="1" thickBot="1" x14ac:dyDescent="0.5">
      <c r="A15" s="15">
        <v>5</v>
      </c>
      <c r="B15" s="46">
        <v>181610110006</v>
      </c>
      <c r="C15" s="89">
        <v>48</v>
      </c>
      <c r="D15" s="39"/>
      <c r="E15" s="46">
        <v>48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89">
        <v>36</v>
      </c>
      <c r="D16" s="39"/>
      <c r="E16" s="46">
        <v>36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2.6666666666666665</v>
      </c>
      <c r="J17" s="58">
        <f t="shared" si="0"/>
        <v>2.6666666666666665</v>
      </c>
      <c r="K17" s="58">
        <f t="shared" si="0"/>
        <v>2.6666666666666665</v>
      </c>
      <c r="L17" s="58">
        <f t="shared" si="0"/>
        <v>3</v>
      </c>
      <c r="M17" s="58"/>
      <c r="N17" s="58">
        <f t="shared" si="0"/>
        <v>2.6666666666666665</v>
      </c>
      <c r="O17" s="58">
        <f t="shared" si="0"/>
        <v>2.6666666666666665</v>
      </c>
      <c r="P17" s="58">
        <f t="shared" si="0"/>
        <v>3</v>
      </c>
      <c r="Q17" s="58">
        <f t="shared" si="0"/>
        <v>2.6666666666666665</v>
      </c>
      <c r="R17" s="58">
        <f t="shared" si="0"/>
        <v>3</v>
      </c>
      <c r="S17" s="58">
        <f t="shared" si="0"/>
        <v>2.6666666666666665</v>
      </c>
      <c r="T17" s="58">
        <f t="shared" si="0"/>
        <v>2.6666666666666665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1.333333333333333</v>
      </c>
      <c r="J18" s="63">
        <f t="shared" si="1"/>
        <v>1.333333333333333</v>
      </c>
      <c r="K18" s="63">
        <f t="shared" si="1"/>
        <v>1.333333333333333</v>
      </c>
      <c r="L18" s="63">
        <f t="shared" si="1"/>
        <v>1.5</v>
      </c>
      <c r="M18" s="63"/>
      <c r="N18" s="63">
        <f t="shared" si="1"/>
        <v>1.333333333333333</v>
      </c>
      <c r="O18" s="63">
        <f t="shared" si="1"/>
        <v>1.333333333333333</v>
      </c>
      <c r="P18" s="63">
        <f t="shared" si="1"/>
        <v>1.5</v>
      </c>
      <c r="Q18" s="63">
        <f t="shared" si="1"/>
        <v>1.333333333333333</v>
      </c>
      <c r="R18" s="63">
        <f t="shared" si="1"/>
        <v>1.5</v>
      </c>
      <c r="S18" s="63">
        <f t="shared" si="1"/>
        <v>1.333333333333333</v>
      </c>
      <c r="T18" s="63">
        <f t="shared" si="1"/>
        <v>1.333333333333333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42" zoomScaleNormal="42" workbookViewId="0">
      <selection activeCell="S17" sqref="S17:S18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54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55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33.333333333333329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41.666666666666664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38">
        <v>26</v>
      </c>
      <c r="D11" s="39">
        <f>COUNTIF(C11:C85,"&gt;="&amp;D10)</f>
        <v>2</v>
      </c>
      <c r="E11" s="38">
        <v>16</v>
      </c>
      <c r="F11" s="40">
        <f>COUNTIF(E11:E85,"&gt;="&amp;F10)</f>
        <v>3</v>
      </c>
      <c r="G11" s="41" t="s">
        <v>46</v>
      </c>
      <c r="H11" s="42">
        <v>3</v>
      </c>
      <c r="I11" s="43">
        <v>3</v>
      </c>
      <c r="J11" s="44"/>
      <c r="K11" s="44"/>
      <c r="L11" s="44"/>
      <c r="M11" s="44"/>
      <c r="N11" s="43">
        <v>2</v>
      </c>
      <c r="O11" s="44"/>
      <c r="P11" s="44"/>
      <c r="Q11" s="43">
        <v>2</v>
      </c>
      <c r="R11" s="43">
        <v>3</v>
      </c>
      <c r="S11" s="44"/>
      <c r="T11" s="43">
        <v>2</v>
      </c>
    </row>
    <row r="12" spans="1:21" ht="25" customHeight="1" thickBot="1" x14ac:dyDescent="0.5">
      <c r="A12" s="15">
        <v>2</v>
      </c>
      <c r="B12" s="46">
        <v>181610110002</v>
      </c>
      <c r="C12" s="47">
        <v>47</v>
      </c>
      <c r="D12" s="48">
        <f>(D11/6)*100</f>
        <v>33.333333333333329</v>
      </c>
      <c r="E12" s="47">
        <v>43</v>
      </c>
      <c r="F12" s="49">
        <f>(F11/6)*100</f>
        <v>50</v>
      </c>
      <c r="G12" s="41" t="s">
        <v>47</v>
      </c>
      <c r="H12" s="50">
        <v>3</v>
      </c>
      <c r="I12" s="51">
        <v>2</v>
      </c>
      <c r="J12" s="52"/>
      <c r="K12" s="52"/>
      <c r="L12" s="52"/>
      <c r="M12" s="52"/>
      <c r="N12" s="51">
        <v>2</v>
      </c>
      <c r="O12" s="52"/>
      <c r="P12" s="51">
        <v>2</v>
      </c>
      <c r="Q12" s="51">
        <v>3</v>
      </c>
      <c r="R12" s="51">
        <v>2</v>
      </c>
      <c r="S12" s="52"/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47">
        <v>16</v>
      </c>
      <c r="D13" s="39"/>
      <c r="E13" s="47">
        <v>8</v>
      </c>
      <c r="F13" s="54"/>
      <c r="G13" s="41" t="s">
        <v>48</v>
      </c>
      <c r="H13" s="50">
        <v>2</v>
      </c>
      <c r="I13" s="51">
        <v>3</v>
      </c>
      <c r="J13" s="52"/>
      <c r="K13" s="52"/>
      <c r="L13" s="52"/>
      <c r="M13" s="52"/>
      <c r="N13" s="51">
        <v>3</v>
      </c>
      <c r="O13" s="52"/>
      <c r="P13" s="51">
        <v>3</v>
      </c>
      <c r="Q13" s="51">
        <v>3</v>
      </c>
      <c r="R13" s="51">
        <v>2</v>
      </c>
      <c r="S13" s="52"/>
      <c r="T13" s="51">
        <v>3</v>
      </c>
    </row>
    <row r="14" spans="1:21" ht="25" customHeight="1" thickBot="1" x14ac:dyDescent="0.5">
      <c r="A14" s="15">
        <v>4</v>
      </c>
      <c r="B14" s="46">
        <v>181610110004</v>
      </c>
      <c r="C14" s="47">
        <v>44</v>
      </c>
      <c r="D14" s="39"/>
      <c r="E14" s="47">
        <v>31</v>
      </c>
      <c r="F14" s="54"/>
      <c r="G14" s="56" t="s">
        <v>49</v>
      </c>
      <c r="H14" s="50">
        <v>3</v>
      </c>
      <c r="I14" s="51">
        <v>3</v>
      </c>
      <c r="J14" s="52"/>
      <c r="K14" s="52"/>
      <c r="L14" s="52"/>
      <c r="M14" s="52"/>
      <c r="N14" s="51">
        <v>3</v>
      </c>
      <c r="O14" s="52"/>
      <c r="P14" s="52"/>
      <c r="Q14" s="51">
        <v>2</v>
      </c>
      <c r="R14" s="51">
        <v>3</v>
      </c>
      <c r="S14" s="52"/>
      <c r="T14" s="51">
        <v>2</v>
      </c>
    </row>
    <row r="15" spans="1:21" ht="25" customHeight="1" thickBot="1" x14ac:dyDescent="0.5">
      <c r="A15" s="15">
        <v>5</v>
      </c>
      <c r="B15" s="46">
        <v>181610110006</v>
      </c>
      <c r="C15" s="47">
        <v>3</v>
      </c>
      <c r="D15" s="39"/>
      <c r="E15" s="47">
        <v>0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47">
        <v>26</v>
      </c>
      <c r="D16" s="39"/>
      <c r="E16" s="47">
        <v>29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2.75</v>
      </c>
      <c r="I17" s="58">
        <f t="shared" ref="I17:T17" si="0">AVERAGE(I11:I16)</f>
        <v>2.75</v>
      </c>
      <c r="J17" s="58"/>
      <c r="K17" s="58"/>
      <c r="L17" s="58"/>
      <c r="M17" s="58"/>
      <c r="N17" s="58">
        <f t="shared" si="0"/>
        <v>2.5</v>
      </c>
      <c r="O17" s="58"/>
      <c r="P17" s="58">
        <f t="shared" si="0"/>
        <v>2.5</v>
      </c>
      <c r="Q17" s="58">
        <f t="shared" si="0"/>
        <v>2.5</v>
      </c>
      <c r="R17" s="58">
        <f t="shared" si="0"/>
        <v>2.5</v>
      </c>
      <c r="S17" s="58"/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1.375</v>
      </c>
      <c r="I18" s="63">
        <f t="shared" ref="I18:T18" si="1">(50*I17)/100</f>
        <v>1.375</v>
      </c>
      <c r="J18" s="63"/>
      <c r="K18" s="63"/>
      <c r="L18" s="63"/>
      <c r="M18" s="63"/>
      <c r="N18" s="63">
        <f t="shared" si="1"/>
        <v>1.25</v>
      </c>
      <c r="O18" s="63"/>
      <c r="P18" s="63">
        <f t="shared" si="1"/>
        <v>1.25</v>
      </c>
      <c r="Q18" s="63">
        <f t="shared" si="1"/>
        <v>1.25</v>
      </c>
      <c r="R18" s="63">
        <f t="shared" si="1"/>
        <v>1.25</v>
      </c>
      <c r="S18" s="63"/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36" zoomScaleNormal="36" workbookViewId="0">
      <selection activeCell="S17" sqref="S17:S18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56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57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38">
        <v>45</v>
      </c>
      <c r="D11" s="39">
        <f>COUNTIF(C11:C85,"&gt;="&amp;D10)</f>
        <v>6</v>
      </c>
      <c r="E11" s="38">
        <v>45</v>
      </c>
      <c r="F11" s="40">
        <f>COUNTIF(E11:E85,"&gt;="&amp;F10)</f>
        <v>6</v>
      </c>
      <c r="G11" s="41" t="s">
        <v>46</v>
      </c>
      <c r="H11" s="42">
        <v>3</v>
      </c>
      <c r="I11" s="43">
        <v>3</v>
      </c>
      <c r="J11" s="44"/>
      <c r="K11" s="44"/>
      <c r="L11" s="44"/>
      <c r="M11" s="44"/>
      <c r="N11" s="43">
        <v>2</v>
      </c>
      <c r="O11" s="44"/>
      <c r="P11" s="44"/>
      <c r="Q11" s="43">
        <v>2</v>
      </c>
      <c r="R11" s="43">
        <v>3</v>
      </c>
      <c r="S11" s="44"/>
      <c r="T11" s="43">
        <v>2</v>
      </c>
    </row>
    <row r="12" spans="1:21" ht="25" customHeight="1" thickBot="1" x14ac:dyDescent="0.5">
      <c r="A12" s="15">
        <v>2</v>
      </c>
      <c r="B12" s="46">
        <v>181610110002</v>
      </c>
      <c r="C12" s="47">
        <v>45</v>
      </c>
      <c r="D12" s="48">
        <f>(D11/6)*100</f>
        <v>100</v>
      </c>
      <c r="E12" s="47">
        <v>45</v>
      </c>
      <c r="F12" s="49">
        <f>(F11/6)*100</f>
        <v>100</v>
      </c>
      <c r="G12" s="41" t="s">
        <v>47</v>
      </c>
      <c r="H12" s="50">
        <v>3</v>
      </c>
      <c r="I12" s="51">
        <v>2</v>
      </c>
      <c r="J12" s="52"/>
      <c r="K12" s="52"/>
      <c r="L12" s="52"/>
      <c r="M12" s="52"/>
      <c r="N12" s="51">
        <v>2</v>
      </c>
      <c r="O12" s="52"/>
      <c r="P12" s="51">
        <v>2</v>
      </c>
      <c r="Q12" s="51">
        <v>3</v>
      </c>
      <c r="R12" s="51">
        <v>2</v>
      </c>
      <c r="S12" s="52"/>
      <c r="T12" s="51">
        <v>3</v>
      </c>
    </row>
    <row r="13" spans="1:21" ht="25" customHeight="1" thickBot="1" x14ac:dyDescent="0.5">
      <c r="A13" s="15">
        <v>3</v>
      </c>
      <c r="B13" s="46">
        <v>181610110003</v>
      </c>
      <c r="C13" s="47">
        <v>45</v>
      </c>
      <c r="D13" s="39"/>
      <c r="E13" s="47">
        <v>45</v>
      </c>
      <c r="F13" s="54"/>
      <c r="G13" s="41" t="s">
        <v>48</v>
      </c>
      <c r="H13" s="50">
        <v>2</v>
      </c>
      <c r="I13" s="51">
        <v>3</v>
      </c>
      <c r="J13" s="52"/>
      <c r="K13" s="52"/>
      <c r="L13" s="52"/>
      <c r="M13" s="52"/>
      <c r="N13" s="51">
        <v>3</v>
      </c>
      <c r="O13" s="52"/>
      <c r="P13" s="51">
        <v>3</v>
      </c>
      <c r="Q13" s="51">
        <v>3</v>
      </c>
      <c r="R13" s="51">
        <v>2</v>
      </c>
      <c r="S13" s="52"/>
      <c r="T13" s="51">
        <v>3</v>
      </c>
    </row>
    <row r="14" spans="1:21" ht="25" customHeight="1" thickBot="1" x14ac:dyDescent="0.5">
      <c r="A14" s="15">
        <v>4</v>
      </c>
      <c r="B14" s="46">
        <v>181610110004</v>
      </c>
      <c r="C14" s="47">
        <v>45</v>
      </c>
      <c r="D14" s="39"/>
      <c r="E14" s="47">
        <v>45</v>
      </c>
      <c r="F14" s="54"/>
      <c r="G14" s="56" t="s">
        <v>49</v>
      </c>
      <c r="H14" s="50">
        <v>3</v>
      </c>
      <c r="I14" s="51">
        <v>3</v>
      </c>
      <c r="J14" s="52"/>
      <c r="K14" s="52"/>
      <c r="L14" s="52"/>
      <c r="M14" s="52"/>
      <c r="N14" s="51">
        <v>3</v>
      </c>
      <c r="O14" s="52"/>
      <c r="P14" s="52"/>
      <c r="Q14" s="51">
        <v>2</v>
      </c>
      <c r="R14" s="51">
        <v>3</v>
      </c>
      <c r="S14" s="52"/>
      <c r="T14" s="51">
        <v>2</v>
      </c>
    </row>
    <row r="15" spans="1:21" ht="25" customHeight="1" thickBot="1" x14ac:dyDescent="0.5">
      <c r="A15" s="15">
        <v>5</v>
      </c>
      <c r="B15" s="46">
        <v>181610110006</v>
      </c>
      <c r="C15" s="47">
        <v>45</v>
      </c>
      <c r="D15" s="39"/>
      <c r="E15" s="47">
        <v>45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47">
        <v>45</v>
      </c>
      <c r="D16" s="39"/>
      <c r="E16" s="47">
        <v>45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2.75</v>
      </c>
      <c r="I17" s="58">
        <f t="shared" ref="I17:T17" si="0">AVERAGE(I11:I16)</f>
        <v>2.75</v>
      </c>
      <c r="J17" s="58"/>
      <c r="K17" s="58"/>
      <c r="L17" s="58"/>
      <c r="M17" s="58"/>
      <c r="N17" s="58">
        <f t="shared" si="0"/>
        <v>2.5</v>
      </c>
      <c r="O17" s="58"/>
      <c r="P17" s="58">
        <f t="shared" si="0"/>
        <v>2.5</v>
      </c>
      <c r="Q17" s="58">
        <f t="shared" si="0"/>
        <v>2.5</v>
      </c>
      <c r="R17" s="58">
        <f t="shared" si="0"/>
        <v>2.5</v>
      </c>
      <c r="S17" s="58"/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1.375</v>
      </c>
      <c r="I18" s="63">
        <f t="shared" ref="I18:T18" si="1">(50*I17)/100</f>
        <v>1.375</v>
      </c>
      <c r="J18" s="63"/>
      <c r="K18" s="63"/>
      <c r="L18" s="63"/>
      <c r="M18" s="63"/>
      <c r="N18" s="63">
        <f t="shared" si="1"/>
        <v>1.25</v>
      </c>
      <c r="O18" s="63"/>
      <c r="P18" s="63">
        <f t="shared" si="1"/>
        <v>1.25</v>
      </c>
      <c r="Q18" s="63">
        <f t="shared" si="1"/>
        <v>1.25</v>
      </c>
      <c r="R18" s="63">
        <f t="shared" si="1"/>
        <v>1.25</v>
      </c>
      <c r="S18" s="63"/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51" zoomScaleNormal="51" workbookViewId="0">
      <selection activeCell="A3" sqref="A3:E3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58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59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181610110002</v>
      </c>
      <c r="C11" s="38">
        <v>44</v>
      </c>
      <c r="D11" s="39">
        <f>COUNTIF(C11:C85,"&gt;="&amp;D10)</f>
        <v>2</v>
      </c>
      <c r="E11" s="38">
        <v>41</v>
      </c>
      <c r="F11" s="40">
        <f>COUNTIF(E11:E85,"&gt;="&amp;F10)</f>
        <v>2</v>
      </c>
      <c r="G11" s="41" t="s">
        <v>46</v>
      </c>
      <c r="H11" s="42">
        <v>3</v>
      </c>
      <c r="I11" s="43">
        <v>3</v>
      </c>
      <c r="J11" s="45">
        <v>3</v>
      </c>
      <c r="K11" s="45">
        <v>3</v>
      </c>
      <c r="L11" s="45">
        <v>3</v>
      </c>
      <c r="M11" s="44"/>
      <c r="N11" s="45">
        <v>2</v>
      </c>
      <c r="O11" s="45">
        <v>3</v>
      </c>
      <c r="P11" s="45">
        <v>3</v>
      </c>
      <c r="Q11" s="45">
        <v>3</v>
      </c>
      <c r="R11" s="45">
        <v>2</v>
      </c>
      <c r="S11" s="45">
        <v>3</v>
      </c>
      <c r="T11" s="45">
        <v>3</v>
      </c>
    </row>
    <row r="12" spans="1:21" ht="25" customHeight="1" thickBot="1" x14ac:dyDescent="0.5">
      <c r="A12" s="15">
        <v>2</v>
      </c>
      <c r="B12" s="46">
        <v>181610110007</v>
      </c>
      <c r="C12" s="47">
        <v>31</v>
      </c>
      <c r="D12" s="48">
        <f>(D11/2)*100</f>
        <v>100</v>
      </c>
      <c r="E12" s="47">
        <v>31</v>
      </c>
      <c r="F12" s="49">
        <f>(F11/2)*100</f>
        <v>100</v>
      </c>
      <c r="G12" s="41" t="s">
        <v>47</v>
      </c>
      <c r="H12" s="50">
        <v>3</v>
      </c>
      <c r="I12" s="51">
        <v>3</v>
      </c>
      <c r="J12" s="53">
        <v>2</v>
      </c>
      <c r="K12" s="52"/>
      <c r="L12" s="53">
        <v>3</v>
      </c>
      <c r="M12" s="53">
        <v>3</v>
      </c>
      <c r="N12" s="53">
        <v>3</v>
      </c>
      <c r="O12" s="53">
        <v>3</v>
      </c>
      <c r="P12" s="53">
        <v>3</v>
      </c>
      <c r="Q12" s="53">
        <v>3</v>
      </c>
      <c r="R12" s="53">
        <v>3</v>
      </c>
      <c r="S12" s="53">
        <v>3</v>
      </c>
      <c r="T12" s="53">
        <v>3</v>
      </c>
    </row>
    <row r="13" spans="1:21" ht="25" customHeight="1" thickBot="1" x14ac:dyDescent="0.5">
      <c r="A13" s="15">
        <v>3</v>
      </c>
      <c r="B13" s="46"/>
      <c r="C13" s="47"/>
      <c r="D13" s="39"/>
      <c r="E13" s="47"/>
      <c r="F13" s="54"/>
      <c r="G13" s="41" t="s">
        <v>48</v>
      </c>
      <c r="H13" s="50">
        <v>3</v>
      </c>
      <c r="I13" s="51">
        <v>3</v>
      </c>
      <c r="J13" s="53">
        <v>3</v>
      </c>
      <c r="K13" s="53">
        <v>2</v>
      </c>
      <c r="L13" s="53">
        <v>3</v>
      </c>
      <c r="M13" s="52"/>
      <c r="N13" s="53">
        <v>3</v>
      </c>
      <c r="O13" s="53">
        <v>3</v>
      </c>
      <c r="P13" s="53">
        <v>3</v>
      </c>
      <c r="Q13" s="53">
        <v>3</v>
      </c>
      <c r="R13" s="53">
        <v>3</v>
      </c>
      <c r="S13" s="53">
        <v>2</v>
      </c>
      <c r="T13" s="53">
        <v>3</v>
      </c>
    </row>
    <row r="14" spans="1:21" ht="25" customHeight="1" thickBot="1" x14ac:dyDescent="0.5">
      <c r="A14" s="15">
        <v>4</v>
      </c>
      <c r="B14" s="46"/>
      <c r="C14" s="47"/>
      <c r="D14" s="39"/>
      <c r="E14" s="47"/>
      <c r="F14" s="54"/>
      <c r="G14" s="56" t="s">
        <v>49</v>
      </c>
      <c r="H14" s="50">
        <v>3</v>
      </c>
      <c r="I14" s="51">
        <v>3</v>
      </c>
      <c r="J14" s="53">
        <v>2</v>
      </c>
      <c r="K14" s="53">
        <v>3</v>
      </c>
      <c r="L14" s="53">
        <v>3</v>
      </c>
      <c r="M14" s="52"/>
      <c r="N14" s="52"/>
      <c r="O14" s="53">
        <v>3</v>
      </c>
      <c r="P14" s="53">
        <v>3</v>
      </c>
      <c r="Q14" s="53">
        <v>3</v>
      </c>
      <c r="R14" s="52"/>
      <c r="S14" s="52"/>
      <c r="T14" s="53">
        <v>3</v>
      </c>
    </row>
    <row r="15" spans="1:21" ht="25" customHeight="1" thickBot="1" x14ac:dyDescent="0.5">
      <c r="A15" s="15">
        <v>5</v>
      </c>
      <c r="B15" s="46"/>
      <c r="C15" s="47"/>
      <c r="D15" s="39"/>
      <c r="E15" s="47"/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/>
      <c r="C16" s="47"/>
      <c r="D16" s="39"/>
      <c r="E16" s="47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>
        <f t="shared" si="0"/>
        <v>2.5</v>
      </c>
      <c r="K17" s="58">
        <f t="shared" si="0"/>
        <v>2.6666666666666665</v>
      </c>
      <c r="L17" s="58">
        <f t="shared" si="0"/>
        <v>3</v>
      </c>
      <c r="M17" s="58">
        <f t="shared" si="0"/>
        <v>3</v>
      </c>
      <c r="N17" s="58">
        <f t="shared" si="0"/>
        <v>2.6666666666666665</v>
      </c>
      <c r="O17" s="58">
        <f t="shared" si="0"/>
        <v>3</v>
      </c>
      <c r="P17" s="58">
        <f t="shared" si="0"/>
        <v>3</v>
      </c>
      <c r="Q17" s="58">
        <f t="shared" si="0"/>
        <v>3</v>
      </c>
      <c r="R17" s="58">
        <f t="shared" si="0"/>
        <v>2.6666666666666665</v>
      </c>
      <c r="S17" s="58">
        <f t="shared" si="0"/>
        <v>2.6666666666666665</v>
      </c>
      <c r="T17" s="58">
        <f t="shared" si="0"/>
        <v>3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>
        <f t="shared" si="1"/>
        <v>1.25</v>
      </c>
      <c r="K18" s="63">
        <f t="shared" si="1"/>
        <v>1.333333333333333</v>
      </c>
      <c r="L18" s="63">
        <f t="shared" si="1"/>
        <v>1.5</v>
      </c>
      <c r="M18" s="63">
        <f t="shared" si="1"/>
        <v>1.5</v>
      </c>
      <c r="N18" s="63">
        <f t="shared" si="1"/>
        <v>1.333333333333333</v>
      </c>
      <c r="O18" s="63">
        <f t="shared" si="1"/>
        <v>1.5</v>
      </c>
      <c r="P18" s="63">
        <f t="shared" si="1"/>
        <v>1.5</v>
      </c>
      <c r="Q18" s="63">
        <f t="shared" si="1"/>
        <v>1.5</v>
      </c>
      <c r="R18" s="63">
        <f t="shared" si="1"/>
        <v>1.333333333333333</v>
      </c>
      <c r="S18" s="63">
        <f t="shared" si="1"/>
        <v>1.333333333333333</v>
      </c>
      <c r="T18" s="63">
        <f t="shared" si="1"/>
        <v>1.5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4" zoomScale="56" zoomScaleNormal="56" workbookViewId="0">
      <selection activeCell="A3" sqref="A3:E3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60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61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181610110001</v>
      </c>
      <c r="C11" s="38">
        <v>45</v>
      </c>
      <c r="D11" s="39">
        <f>COUNTIF(C11:C85,"&gt;="&amp;D10)</f>
        <v>6</v>
      </c>
      <c r="E11" s="38">
        <v>44</v>
      </c>
      <c r="F11" s="40">
        <f>COUNTIF(E11:E85,"&gt;="&amp;F10)</f>
        <v>6</v>
      </c>
      <c r="G11" s="41" t="s">
        <v>46</v>
      </c>
      <c r="H11" s="42">
        <v>3</v>
      </c>
      <c r="I11" s="43">
        <v>3</v>
      </c>
      <c r="J11" s="45">
        <v>3</v>
      </c>
      <c r="K11" s="45">
        <v>3</v>
      </c>
      <c r="L11" s="45">
        <v>3</v>
      </c>
      <c r="M11" s="45">
        <v>3</v>
      </c>
      <c r="N11" s="45">
        <v>3</v>
      </c>
      <c r="O11" s="45">
        <v>3</v>
      </c>
      <c r="P11" s="45">
        <v>3</v>
      </c>
      <c r="Q11" s="45">
        <v>2</v>
      </c>
      <c r="R11" s="45">
        <v>3</v>
      </c>
      <c r="S11" s="45">
        <v>3</v>
      </c>
      <c r="T11" s="45">
        <v>2</v>
      </c>
    </row>
    <row r="12" spans="1:21" ht="25" customHeight="1" thickBot="1" x14ac:dyDescent="0.5">
      <c r="A12" s="15">
        <v>2</v>
      </c>
      <c r="B12" s="46">
        <v>181610110002</v>
      </c>
      <c r="C12" s="47">
        <v>45</v>
      </c>
      <c r="D12" s="48">
        <f>(D11/6)*100</f>
        <v>100</v>
      </c>
      <c r="E12" s="47">
        <v>44</v>
      </c>
      <c r="F12" s="49">
        <f>(F11/6)*100</f>
        <v>100</v>
      </c>
      <c r="G12" s="41" t="s">
        <v>47</v>
      </c>
      <c r="H12" s="50">
        <v>3</v>
      </c>
      <c r="I12" s="51">
        <v>2</v>
      </c>
      <c r="J12" s="53">
        <v>3</v>
      </c>
      <c r="K12" s="53">
        <v>3</v>
      </c>
      <c r="L12" s="53">
        <v>3</v>
      </c>
      <c r="M12" s="53">
        <v>3</v>
      </c>
      <c r="N12" s="53">
        <v>3</v>
      </c>
      <c r="O12" s="53">
        <v>3</v>
      </c>
      <c r="P12" s="53">
        <v>3</v>
      </c>
      <c r="Q12" s="53">
        <v>3</v>
      </c>
      <c r="R12" s="53">
        <v>3</v>
      </c>
      <c r="S12" s="53">
        <v>3</v>
      </c>
      <c r="T12" s="53">
        <v>3</v>
      </c>
    </row>
    <row r="13" spans="1:21" ht="25" customHeight="1" thickBot="1" x14ac:dyDescent="0.5">
      <c r="A13" s="15">
        <v>3</v>
      </c>
      <c r="B13" s="46">
        <v>181610110003</v>
      </c>
      <c r="C13" s="47">
        <v>45</v>
      </c>
      <c r="D13" s="39"/>
      <c r="E13" s="47">
        <v>44</v>
      </c>
      <c r="F13" s="54"/>
      <c r="G13" s="41"/>
      <c r="H13" s="50"/>
      <c r="I13" s="51"/>
      <c r="J13" s="52"/>
      <c r="K13" s="52"/>
      <c r="L13" s="52"/>
      <c r="M13" s="52"/>
      <c r="N13" s="51"/>
      <c r="O13" s="52"/>
      <c r="P13" s="51"/>
      <c r="Q13" s="51"/>
      <c r="R13" s="51"/>
      <c r="S13" s="52"/>
      <c r="T13" s="51"/>
    </row>
    <row r="14" spans="1:21" ht="25" customHeight="1" thickBot="1" x14ac:dyDescent="0.5">
      <c r="A14" s="15">
        <v>4</v>
      </c>
      <c r="B14" s="46">
        <v>181610110004</v>
      </c>
      <c r="C14" s="47">
        <v>41</v>
      </c>
      <c r="D14" s="39"/>
      <c r="E14" s="47">
        <v>34</v>
      </c>
      <c r="F14" s="54"/>
      <c r="G14" s="56"/>
      <c r="H14" s="50"/>
      <c r="I14" s="51"/>
      <c r="J14" s="52"/>
      <c r="K14" s="52"/>
      <c r="L14" s="52"/>
      <c r="M14" s="52"/>
      <c r="N14" s="51"/>
      <c r="O14" s="52"/>
      <c r="P14" s="52"/>
      <c r="Q14" s="51"/>
      <c r="R14" s="51"/>
      <c r="S14" s="52"/>
      <c r="T14" s="51"/>
    </row>
    <row r="15" spans="1:21" ht="25" customHeight="1" thickBot="1" x14ac:dyDescent="0.5">
      <c r="A15" s="15">
        <v>5</v>
      </c>
      <c r="B15" s="46">
        <v>181610110006</v>
      </c>
      <c r="C15" s="47">
        <v>41</v>
      </c>
      <c r="D15" s="39"/>
      <c r="E15" s="47">
        <v>41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>
        <v>181610110007</v>
      </c>
      <c r="C16" s="47">
        <v>46</v>
      </c>
      <c r="D16" s="39"/>
      <c r="E16" s="47">
        <v>43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2.5</v>
      </c>
      <c r="J17" s="58">
        <f t="shared" si="0"/>
        <v>3</v>
      </c>
      <c r="K17" s="58">
        <f t="shared" si="0"/>
        <v>3</v>
      </c>
      <c r="L17" s="58">
        <f t="shared" si="0"/>
        <v>3</v>
      </c>
      <c r="M17" s="58">
        <f t="shared" si="0"/>
        <v>3</v>
      </c>
      <c r="N17" s="58">
        <f t="shared" si="0"/>
        <v>3</v>
      </c>
      <c r="O17" s="58">
        <f t="shared" si="0"/>
        <v>3</v>
      </c>
      <c r="P17" s="58">
        <f t="shared" si="0"/>
        <v>3</v>
      </c>
      <c r="Q17" s="58">
        <f t="shared" si="0"/>
        <v>2.5</v>
      </c>
      <c r="R17" s="58">
        <f t="shared" si="0"/>
        <v>3</v>
      </c>
      <c r="S17" s="58">
        <f t="shared" si="0"/>
        <v>3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1.25</v>
      </c>
      <c r="J18" s="63">
        <f t="shared" si="1"/>
        <v>1.5</v>
      </c>
      <c r="K18" s="63">
        <f t="shared" si="1"/>
        <v>1.5</v>
      </c>
      <c r="L18" s="63">
        <f t="shared" si="1"/>
        <v>1.5</v>
      </c>
      <c r="M18" s="63">
        <f t="shared" si="1"/>
        <v>1.5</v>
      </c>
      <c r="N18" s="63">
        <f t="shared" si="1"/>
        <v>1.5</v>
      </c>
      <c r="O18" s="63">
        <f t="shared" si="1"/>
        <v>1.5</v>
      </c>
      <c r="P18" s="63">
        <f t="shared" si="1"/>
        <v>1.5</v>
      </c>
      <c r="Q18" s="63">
        <f t="shared" si="1"/>
        <v>1.25</v>
      </c>
      <c r="R18" s="63">
        <f t="shared" si="1"/>
        <v>1.5</v>
      </c>
      <c r="S18" s="63">
        <f t="shared" si="1"/>
        <v>1.5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51" zoomScaleNormal="51" workbookViewId="0">
      <selection activeCell="A3" sqref="A3:E3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62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63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37">
        <v>181610110002</v>
      </c>
      <c r="C11" s="38">
        <v>46</v>
      </c>
      <c r="D11" s="39">
        <f>COUNTIF(C11:C85,"&gt;="&amp;D10)</f>
        <v>5</v>
      </c>
      <c r="E11" s="38">
        <v>47</v>
      </c>
      <c r="F11" s="40">
        <f>COUNTIF(E11:E85,"&gt;="&amp;F10)</f>
        <v>5</v>
      </c>
      <c r="G11" s="41" t="s">
        <v>46</v>
      </c>
      <c r="H11" s="42">
        <v>3</v>
      </c>
      <c r="I11" s="43">
        <v>3</v>
      </c>
      <c r="J11" s="45">
        <v>2</v>
      </c>
      <c r="K11" s="45">
        <v>3</v>
      </c>
      <c r="L11" s="45">
        <v>3</v>
      </c>
      <c r="M11" s="45">
        <v>3</v>
      </c>
      <c r="N11" s="45">
        <v>3</v>
      </c>
      <c r="O11" s="45">
        <v>3</v>
      </c>
      <c r="P11" s="45">
        <v>2</v>
      </c>
      <c r="Q11" s="45">
        <v>3</v>
      </c>
      <c r="R11" s="45">
        <v>3</v>
      </c>
      <c r="S11" s="45">
        <v>3</v>
      </c>
      <c r="T11" s="45">
        <v>3</v>
      </c>
    </row>
    <row r="12" spans="1:21" ht="25" customHeight="1" thickBot="1" x14ac:dyDescent="0.5">
      <c r="A12" s="15">
        <v>2</v>
      </c>
      <c r="B12" s="46">
        <v>181610110003</v>
      </c>
      <c r="C12" s="47">
        <v>46</v>
      </c>
      <c r="D12" s="48">
        <f>(D11/5)*100</f>
        <v>100</v>
      </c>
      <c r="E12" s="47">
        <v>46</v>
      </c>
      <c r="F12" s="49">
        <f>(F11/5)*100</f>
        <v>100</v>
      </c>
      <c r="G12" s="41" t="s">
        <v>47</v>
      </c>
      <c r="H12" s="50">
        <v>3</v>
      </c>
      <c r="I12" s="51">
        <v>3</v>
      </c>
      <c r="J12" s="53">
        <v>3</v>
      </c>
      <c r="K12" s="53">
        <v>3</v>
      </c>
      <c r="L12" s="53">
        <v>3</v>
      </c>
      <c r="M12" s="52"/>
      <c r="N12" s="53">
        <v>3</v>
      </c>
      <c r="O12" s="53">
        <v>3</v>
      </c>
      <c r="P12" s="53">
        <v>3</v>
      </c>
      <c r="Q12" s="53">
        <v>2</v>
      </c>
      <c r="R12" s="53">
        <v>3</v>
      </c>
      <c r="S12" s="53">
        <v>3</v>
      </c>
      <c r="T12" s="53">
        <v>2</v>
      </c>
    </row>
    <row r="13" spans="1:21" ht="25" customHeight="1" thickBot="1" x14ac:dyDescent="0.5">
      <c r="A13" s="15">
        <v>3</v>
      </c>
      <c r="B13" s="46">
        <v>181610110004</v>
      </c>
      <c r="C13" s="47">
        <v>44</v>
      </c>
      <c r="D13" s="39"/>
      <c r="E13" s="47">
        <v>43</v>
      </c>
      <c r="F13" s="54"/>
      <c r="G13" s="41" t="s">
        <v>48</v>
      </c>
      <c r="H13" s="50">
        <v>3</v>
      </c>
      <c r="I13" s="51">
        <v>3</v>
      </c>
      <c r="J13" s="53">
        <v>3</v>
      </c>
      <c r="K13" s="53">
        <v>2</v>
      </c>
      <c r="L13" s="53">
        <v>3</v>
      </c>
      <c r="M13" s="52"/>
      <c r="N13" s="53">
        <v>2</v>
      </c>
      <c r="O13" s="53">
        <v>3</v>
      </c>
      <c r="P13" s="53">
        <v>3</v>
      </c>
      <c r="Q13" s="52"/>
      <c r="R13" s="53">
        <v>3</v>
      </c>
      <c r="S13" s="53">
        <v>2</v>
      </c>
      <c r="T13" s="52"/>
    </row>
    <row r="14" spans="1:21" ht="25" customHeight="1" thickBot="1" x14ac:dyDescent="0.5">
      <c r="A14" s="15">
        <v>4</v>
      </c>
      <c r="B14" s="46">
        <v>181610110006</v>
      </c>
      <c r="C14" s="47">
        <v>40</v>
      </c>
      <c r="D14" s="39"/>
      <c r="E14" s="47">
        <v>44</v>
      </c>
      <c r="F14" s="54"/>
      <c r="G14" s="56"/>
      <c r="H14" s="50"/>
      <c r="I14" s="51"/>
      <c r="J14" s="52"/>
      <c r="K14" s="52"/>
      <c r="L14" s="52"/>
      <c r="M14" s="52"/>
      <c r="N14" s="51"/>
      <c r="O14" s="52"/>
      <c r="P14" s="52"/>
      <c r="Q14" s="51"/>
      <c r="R14" s="51"/>
      <c r="S14" s="52"/>
      <c r="T14" s="51"/>
    </row>
    <row r="15" spans="1:21" ht="25" customHeight="1" thickBot="1" x14ac:dyDescent="0.5">
      <c r="A15" s="15">
        <v>5</v>
      </c>
      <c r="B15" s="46">
        <v>181610110007</v>
      </c>
      <c r="C15" s="47">
        <v>44</v>
      </c>
      <c r="D15" s="39"/>
      <c r="E15" s="47">
        <v>42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46"/>
      <c r="C16" s="47"/>
      <c r="D16" s="39"/>
      <c r="E16" s="47"/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>
        <f t="shared" si="0"/>
        <v>2.6666666666666665</v>
      </c>
      <c r="K17" s="58">
        <f t="shared" si="0"/>
        <v>2.6666666666666665</v>
      </c>
      <c r="L17" s="58">
        <f t="shared" si="0"/>
        <v>3</v>
      </c>
      <c r="M17" s="58">
        <f t="shared" si="0"/>
        <v>3</v>
      </c>
      <c r="N17" s="58">
        <f t="shared" si="0"/>
        <v>2.6666666666666665</v>
      </c>
      <c r="O17" s="58">
        <f t="shared" si="0"/>
        <v>3</v>
      </c>
      <c r="P17" s="58">
        <f t="shared" si="0"/>
        <v>2.6666666666666665</v>
      </c>
      <c r="Q17" s="58">
        <f t="shared" si="0"/>
        <v>2.5</v>
      </c>
      <c r="R17" s="58">
        <f t="shared" si="0"/>
        <v>3</v>
      </c>
      <c r="S17" s="58">
        <f t="shared" si="0"/>
        <v>2.6666666666666665</v>
      </c>
      <c r="T17" s="58">
        <f t="shared" si="0"/>
        <v>2.5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>
        <f t="shared" si="1"/>
        <v>1.333333333333333</v>
      </c>
      <c r="K18" s="63">
        <f t="shared" si="1"/>
        <v>1.333333333333333</v>
      </c>
      <c r="L18" s="63">
        <f t="shared" si="1"/>
        <v>1.5</v>
      </c>
      <c r="M18" s="63">
        <f t="shared" si="1"/>
        <v>1.5</v>
      </c>
      <c r="N18" s="63">
        <f t="shared" si="1"/>
        <v>1.333333333333333</v>
      </c>
      <c r="O18" s="63">
        <f t="shared" si="1"/>
        <v>1.5</v>
      </c>
      <c r="P18" s="63">
        <f t="shared" si="1"/>
        <v>1.333333333333333</v>
      </c>
      <c r="Q18" s="63">
        <f t="shared" si="1"/>
        <v>1.25</v>
      </c>
      <c r="R18" s="63">
        <f t="shared" si="1"/>
        <v>1.5</v>
      </c>
      <c r="S18" s="63">
        <f t="shared" si="1"/>
        <v>1.333333333333333</v>
      </c>
      <c r="T18" s="63">
        <f t="shared" si="1"/>
        <v>1.25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38" zoomScaleNormal="38" workbookViewId="0">
      <selection activeCell="T17" sqref="T17:T19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64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65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71.428571428571431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57.142857142857139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64.285714285714278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77">
        <v>181610110001</v>
      </c>
      <c r="C11" s="78">
        <v>28</v>
      </c>
      <c r="D11" s="39">
        <f>COUNTIF(C11:C85,"&gt;="&amp;D10)</f>
        <v>5</v>
      </c>
      <c r="E11" s="78">
        <v>11</v>
      </c>
      <c r="F11" s="40">
        <f>COUNTIF(E11:E85,"&gt;="&amp;F10)</f>
        <v>4</v>
      </c>
      <c r="G11" s="41" t="s">
        <v>46</v>
      </c>
      <c r="H11" s="42">
        <v>3</v>
      </c>
      <c r="I11" s="43"/>
      <c r="J11" s="44"/>
      <c r="K11" s="44"/>
      <c r="L11" s="44"/>
      <c r="M11" s="45">
        <v>3</v>
      </c>
      <c r="N11" s="45">
        <v>3</v>
      </c>
      <c r="O11" s="44"/>
      <c r="P11" s="44"/>
      <c r="Q11" s="44" t="s">
        <v>66</v>
      </c>
      <c r="R11" s="45">
        <v>3</v>
      </c>
      <c r="S11" s="45">
        <v>3</v>
      </c>
      <c r="T11" s="44" t="s">
        <v>66</v>
      </c>
    </row>
    <row r="12" spans="1:21" ht="25" customHeight="1" thickBot="1" x14ac:dyDescent="0.5">
      <c r="A12" s="15">
        <v>2</v>
      </c>
      <c r="B12" s="57">
        <v>181610110002</v>
      </c>
      <c r="C12" s="79">
        <v>48</v>
      </c>
      <c r="D12" s="48">
        <f>(D11/7)*100</f>
        <v>71.428571428571431</v>
      </c>
      <c r="E12" s="79">
        <v>44</v>
      </c>
      <c r="F12" s="49">
        <f>(F11/7)*100</f>
        <v>57.142857142857139</v>
      </c>
      <c r="G12" s="41" t="s">
        <v>47</v>
      </c>
      <c r="H12" s="50">
        <v>3</v>
      </c>
      <c r="I12" s="51"/>
      <c r="J12" s="52"/>
      <c r="K12" s="52"/>
      <c r="L12" s="52"/>
      <c r="M12" s="53">
        <v>3</v>
      </c>
      <c r="N12" s="53">
        <v>3</v>
      </c>
      <c r="O12" s="52"/>
      <c r="P12" s="53">
        <v>3</v>
      </c>
      <c r="Q12" s="52" t="s">
        <v>66</v>
      </c>
      <c r="R12" s="53">
        <v>3</v>
      </c>
      <c r="S12" s="53">
        <v>3</v>
      </c>
      <c r="T12" s="52" t="s">
        <v>66</v>
      </c>
    </row>
    <row r="13" spans="1:21" ht="25" customHeight="1" thickBot="1" x14ac:dyDescent="0.5">
      <c r="A13" s="15">
        <v>3</v>
      </c>
      <c r="B13" s="57">
        <v>181610110003</v>
      </c>
      <c r="C13" s="79">
        <v>37</v>
      </c>
      <c r="D13" s="39"/>
      <c r="E13" s="79">
        <v>40</v>
      </c>
      <c r="F13" s="54"/>
      <c r="G13" s="41" t="s">
        <v>48</v>
      </c>
      <c r="H13" s="50">
        <v>3</v>
      </c>
      <c r="I13" s="51"/>
      <c r="J13" s="52"/>
      <c r="K13" s="52"/>
      <c r="L13" s="52"/>
      <c r="M13" s="53">
        <v>3</v>
      </c>
      <c r="N13" s="53">
        <v>2</v>
      </c>
      <c r="O13" s="52"/>
      <c r="P13" s="53">
        <v>2</v>
      </c>
      <c r="Q13" s="52" t="s">
        <v>66</v>
      </c>
      <c r="R13" s="53">
        <v>3</v>
      </c>
      <c r="S13" s="53">
        <v>2</v>
      </c>
      <c r="T13" s="52" t="s">
        <v>66</v>
      </c>
    </row>
    <row r="14" spans="1:21" ht="25" customHeight="1" thickBot="1" x14ac:dyDescent="0.5">
      <c r="A14" s="15">
        <v>4</v>
      </c>
      <c r="B14" s="57">
        <v>181610110004</v>
      </c>
      <c r="C14" s="79">
        <v>35</v>
      </c>
      <c r="D14" s="39"/>
      <c r="E14" s="79">
        <v>28</v>
      </c>
      <c r="F14" s="54"/>
      <c r="G14" s="56" t="s">
        <v>49</v>
      </c>
      <c r="H14" s="50">
        <v>3</v>
      </c>
      <c r="I14" s="51"/>
      <c r="J14" s="52"/>
      <c r="K14" s="52"/>
      <c r="L14" s="52"/>
      <c r="M14" s="53">
        <v>3</v>
      </c>
      <c r="N14" s="53">
        <v>2</v>
      </c>
      <c r="O14" s="52"/>
      <c r="P14" s="52"/>
      <c r="Q14" s="52" t="s">
        <v>66</v>
      </c>
      <c r="R14" s="53">
        <v>3</v>
      </c>
      <c r="S14" s="53">
        <v>2</v>
      </c>
      <c r="T14" s="52" t="s">
        <v>66</v>
      </c>
    </row>
    <row r="15" spans="1:21" ht="25" customHeight="1" thickBot="1" x14ac:dyDescent="0.5">
      <c r="A15" s="15">
        <v>5</v>
      </c>
      <c r="B15" s="57">
        <v>181610110006</v>
      </c>
      <c r="C15" s="79">
        <v>10</v>
      </c>
      <c r="D15" s="39"/>
      <c r="E15" s="79">
        <v>0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>
        <v>181610110007</v>
      </c>
      <c r="C16" s="79">
        <v>18</v>
      </c>
      <c r="D16" s="39"/>
      <c r="E16" s="79">
        <v>23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thickBot="1" x14ac:dyDescent="0.5">
      <c r="A17" s="15">
        <v>7</v>
      </c>
      <c r="B17" s="57">
        <v>181610110007</v>
      </c>
      <c r="C17" s="79">
        <v>32</v>
      </c>
      <c r="D17" s="39"/>
      <c r="E17" s="79">
        <v>35</v>
      </c>
      <c r="F17" s="54"/>
      <c r="G17" s="56" t="s">
        <v>50</v>
      </c>
      <c r="H17" s="58">
        <f>AVERAGE(H11:H16)</f>
        <v>3</v>
      </c>
      <c r="I17" s="58"/>
      <c r="J17" s="58"/>
      <c r="K17" s="58"/>
      <c r="L17" s="58"/>
      <c r="M17" s="58">
        <f t="shared" ref="I17:T17" si="0">AVERAGE(M11:M16)</f>
        <v>3</v>
      </c>
      <c r="N17" s="58">
        <f t="shared" si="0"/>
        <v>2.5</v>
      </c>
      <c r="O17" s="58"/>
      <c r="P17" s="58">
        <f t="shared" si="0"/>
        <v>2.5</v>
      </c>
      <c r="Q17" s="58"/>
      <c r="R17" s="58">
        <f t="shared" si="0"/>
        <v>3</v>
      </c>
      <c r="S17" s="58">
        <f t="shared" si="0"/>
        <v>2.5</v>
      </c>
      <c r="T17" s="58"/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/>
      <c r="J18" s="63"/>
      <c r="K18" s="63"/>
      <c r="L18" s="63"/>
      <c r="M18" s="63">
        <f t="shared" ref="I18:T18" si="1">(50*M17)/100</f>
        <v>1.5</v>
      </c>
      <c r="N18" s="63">
        <f t="shared" si="1"/>
        <v>1.25</v>
      </c>
      <c r="O18" s="63"/>
      <c r="P18" s="63">
        <f t="shared" si="1"/>
        <v>1.25</v>
      </c>
      <c r="Q18" s="63"/>
      <c r="R18" s="63">
        <f t="shared" si="1"/>
        <v>1.5</v>
      </c>
      <c r="S18" s="63">
        <f t="shared" si="1"/>
        <v>1.25</v>
      </c>
      <c r="T18" s="63"/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41" zoomScaleNormal="41" workbookViewId="0">
      <selection activeCell="S17" sqref="S17:S20"/>
    </sheetView>
  </sheetViews>
  <sheetFormatPr defaultColWidth="4.5703125" defaultRowHeight="18.5" x14ac:dyDescent="0.45"/>
  <cols>
    <col min="1" max="1" width="9.8554687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851562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28515625" style="2" customWidth="1"/>
    <col min="246" max="246" width="4.7109375" style="2" bestFit="1" customWidth="1"/>
    <col min="247" max="256" width="4.5703125" style="2"/>
    <col min="257" max="257" width="9.8554687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851562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28515625" style="2" customWidth="1"/>
    <col min="502" max="502" width="4.7109375" style="2" bestFit="1" customWidth="1"/>
    <col min="503" max="512" width="4.5703125" style="2"/>
    <col min="513" max="513" width="9.8554687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851562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28515625" style="2" customWidth="1"/>
    <col min="758" max="758" width="4.7109375" style="2" bestFit="1" customWidth="1"/>
    <col min="759" max="768" width="4.5703125" style="2"/>
    <col min="769" max="769" width="9.8554687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851562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28515625" style="2" customWidth="1"/>
    <col min="1014" max="1014" width="4.7109375" style="2" bestFit="1" customWidth="1"/>
    <col min="1015" max="1024" width="4.5703125" style="2"/>
    <col min="1025" max="1025" width="9.8554687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851562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28515625" style="2" customWidth="1"/>
    <col min="1270" max="1270" width="4.7109375" style="2" bestFit="1" customWidth="1"/>
    <col min="1271" max="1280" width="4.5703125" style="2"/>
    <col min="1281" max="1281" width="9.8554687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851562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28515625" style="2" customWidth="1"/>
    <col min="1526" max="1526" width="4.7109375" style="2" bestFit="1" customWidth="1"/>
    <col min="1527" max="1536" width="4.5703125" style="2"/>
    <col min="1537" max="1537" width="9.8554687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851562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28515625" style="2" customWidth="1"/>
    <col min="1782" max="1782" width="4.7109375" style="2" bestFit="1" customWidth="1"/>
    <col min="1783" max="1792" width="4.5703125" style="2"/>
    <col min="1793" max="1793" width="9.8554687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851562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28515625" style="2" customWidth="1"/>
    <col min="2038" max="2038" width="4.7109375" style="2" bestFit="1" customWidth="1"/>
    <col min="2039" max="2048" width="4.5703125" style="2"/>
    <col min="2049" max="2049" width="9.8554687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851562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28515625" style="2" customWidth="1"/>
    <col min="2294" max="2294" width="4.7109375" style="2" bestFit="1" customWidth="1"/>
    <col min="2295" max="2304" width="4.5703125" style="2"/>
    <col min="2305" max="2305" width="9.8554687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851562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28515625" style="2" customWidth="1"/>
    <col min="2550" max="2550" width="4.7109375" style="2" bestFit="1" customWidth="1"/>
    <col min="2551" max="2560" width="4.5703125" style="2"/>
    <col min="2561" max="2561" width="9.8554687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851562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28515625" style="2" customWidth="1"/>
    <col min="2806" max="2806" width="4.7109375" style="2" bestFit="1" customWidth="1"/>
    <col min="2807" max="2816" width="4.5703125" style="2"/>
    <col min="2817" max="2817" width="9.8554687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851562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28515625" style="2" customWidth="1"/>
    <col min="3062" max="3062" width="4.7109375" style="2" bestFit="1" customWidth="1"/>
    <col min="3063" max="3072" width="4.5703125" style="2"/>
    <col min="3073" max="3073" width="9.8554687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851562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28515625" style="2" customWidth="1"/>
    <col min="3318" max="3318" width="4.7109375" style="2" bestFit="1" customWidth="1"/>
    <col min="3319" max="3328" width="4.5703125" style="2"/>
    <col min="3329" max="3329" width="9.8554687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851562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28515625" style="2" customWidth="1"/>
    <col min="3574" max="3574" width="4.7109375" style="2" bestFit="1" customWidth="1"/>
    <col min="3575" max="3584" width="4.5703125" style="2"/>
    <col min="3585" max="3585" width="9.8554687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851562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28515625" style="2" customWidth="1"/>
    <col min="3830" max="3830" width="4.7109375" style="2" bestFit="1" customWidth="1"/>
    <col min="3831" max="3840" width="4.5703125" style="2"/>
    <col min="3841" max="3841" width="9.8554687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851562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28515625" style="2" customWidth="1"/>
    <col min="4086" max="4086" width="4.7109375" style="2" bestFit="1" customWidth="1"/>
    <col min="4087" max="4096" width="4.5703125" style="2"/>
    <col min="4097" max="4097" width="9.8554687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851562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28515625" style="2" customWidth="1"/>
    <col min="4342" max="4342" width="4.7109375" style="2" bestFit="1" customWidth="1"/>
    <col min="4343" max="4352" width="4.5703125" style="2"/>
    <col min="4353" max="4353" width="9.8554687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851562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28515625" style="2" customWidth="1"/>
    <col min="4598" max="4598" width="4.7109375" style="2" bestFit="1" customWidth="1"/>
    <col min="4599" max="4608" width="4.5703125" style="2"/>
    <col min="4609" max="4609" width="9.8554687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851562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28515625" style="2" customWidth="1"/>
    <col min="4854" max="4854" width="4.7109375" style="2" bestFit="1" customWidth="1"/>
    <col min="4855" max="4864" width="4.5703125" style="2"/>
    <col min="4865" max="4865" width="9.8554687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851562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28515625" style="2" customWidth="1"/>
    <col min="5110" max="5110" width="4.7109375" style="2" bestFit="1" customWidth="1"/>
    <col min="5111" max="5120" width="4.5703125" style="2"/>
    <col min="5121" max="5121" width="9.8554687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851562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28515625" style="2" customWidth="1"/>
    <col min="5366" max="5366" width="4.7109375" style="2" bestFit="1" customWidth="1"/>
    <col min="5367" max="5376" width="4.5703125" style="2"/>
    <col min="5377" max="5377" width="9.8554687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851562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28515625" style="2" customWidth="1"/>
    <col min="5622" max="5622" width="4.7109375" style="2" bestFit="1" customWidth="1"/>
    <col min="5623" max="5632" width="4.5703125" style="2"/>
    <col min="5633" max="5633" width="9.8554687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851562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28515625" style="2" customWidth="1"/>
    <col min="5878" max="5878" width="4.7109375" style="2" bestFit="1" customWidth="1"/>
    <col min="5879" max="5888" width="4.5703125" style="2"/>
    <col min="5889" max="5889" width="9.8554687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851562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28515625" style="2" customWidth="1"/>
    <col min="6134" max="6134" width="4.7109375" style="2" bestFit="1" customWidth="1"/>
    <col min="6135" max="6144" width="4.5703125" style="2"/>
    <col min="6145" max="6145" width="9.8554687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851562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28515625" style="2" customWidth="1"/>
    <col min="6390" max="6390" width="4.7109375" style="2" bestFit="1" customWidth="1"/>
    <col min="6391" max="6400" width="4.5703125" style="2"/>
    <col min="6401" max="6401" width="9.8554687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851562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28515625" style="2" customWidth="1"/>
    <col min="6646" max="6646" width="4.7109375" style="2" bestFit="1" customWidth="1"/>
    <col min="6647" max="6656" width="4.5703125" style="2"/>
    <col min="6657" max="6657" width="9.8554687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851562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28515625" style="2" customWidth="1"/>
    <col min="6902" max="6902" width="4.7109375" style="2" bestFit="1" customWidth="1"/>
    <col min="6903" max="6912" width="4.5703125" style="2"/>
    <col min="6913" max="6913" width="9.8554687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851562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28515625" style="2" customWidth="1"/>
    <col min="7158" max="7158" width="4.7109375" style="2" bestFit="1" customWidth="1"/>
    <col min="7159" max="7168" width="4.5703125" style="2"/>
    <col min="7169" max="7169" width="9.8554687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851562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28515625" style="2" customWidth="1"/>
    <col min="7414" max="7414" width="4.7109375" style="2" bestFit="1" customWidth="1"/>
    <col min="7415" max="7424" width="4.5703125" style="2"/>
    <col min="7425" max="7425" width="9.8554687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851562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28515625" style="2" customWidth="1"/>
    <col min="7670" max="7670" width="4.7109375" style="2" bestFit="1" customWidth="1"/>
    <col min="7671" max="7680" width="4.5703125" style="2"/>
    <col min="7681" max="7681" width="9.8554687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851562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28515625" style="2" customWidth="1"/>
    <col min="7926" max="7926" width="4.7109375" style="2" bestFit="1" customWidth="1"/>
    <col min="7927" max="7936" width="4.5703125" style="2"/>
    <col min="7937" max="7937" width="9.8554687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851562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28515625" style="2" customWidth="1"/>
    <col min="8182" max="8182" width="4.7109375" style="2" bestFit="1" customWidth="1"/>
    <col min="8183" max="8192" width="4.5703125" style="2"/>
    <col min="8193" max="8193" width="9.8554687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851562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28515625" style="2" customWidth="1"/>
    <col min="8438" max="8438" width="4.7109375" style="2" bestFit="1" customWidth="1"/>
    <col min="8439" max="8448" width="4.5703125" style="2"/>
    <col min="8449" max="8449" width="9.8554687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851562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28515625" style="2" customWidth="1"/>
    <col min="8694" max="8694" width="4.7109375" style="2" bestFit="1" customWidth="1"/>
    <col min="8695" max="8704" width="4.5703125" style="2"/>
    <col min="8705" max="8705" width="9.8554687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851562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28515625" style="2" customWidth="1"/>
    <col min="8950" max="8950" width="4.7109375" style="2" bestFit="1" customWidth="1"/>
    <col min="8951" max="8960" width="4.5703125" style="2"/>
    <col min="8961" max="8961" width="9.8554687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851562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28515625" style="2" customWidth="1"/>
    <col min="9206" max="9206" width="4.7109375" style="2" bestFit="1" customWidth="1"/>
    <col min="9207" max="9216" width="4.5703125" style="2"/>
    <col min="9217" max="9217" width="9.8554687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851562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28515625" style="2" customWidth="1"/>
    <col min="9462" max="9462" width="4.7109375" style="2" bestFit="1" customWidth="1"/>
    <col min="9463" max="9472" width="4.5703125" style="2"/>
    <col min="9473" max="9473" width="9.8554687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851562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28515625" style="2" customWidth="1"/>
    <col min="9718" max="9718" width="4.7109375" style="2" bestFit="1" customWidth="1"/>
    <col min="9719" max="9728" width="4.5703125" style="2"/>
    <col min="9729" max="9729" width="9.8554687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851562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28515625" style="2" customWidth="1"/>
    <col min="9974" max="9974" width="4.7109375" style="2" bestFit="1" customWidth="1"/>
    <col min="9975" max="9984" width="4.5703125" style="2"/>
    <col min="9985" max="9985" width="9.8554687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851562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28515625" style="2" customWidth="1"/>
    <col min="10230" max="10230" width="4.7109375" style="2" bestFit="1" customWidth="1"/>
    <col min="10231" max="10240" width="4.5703125" style="2"/>
    <col min="10241" max="10241" width="9.8554687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851562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28515625" style="2" customWidth="1"/>
    <col min="10486" max="10486" width="4.7109375" style="2" bestFit="1" customWidth="1"/>
    <col min="10487" max="10496" width="4.5703125" style="2"/>
    <col min="10497" max="10497" width="9.8554687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851562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28515625" style="2" customWidth="1"/>
    <col min="10742" max="10742" width="4.7109375" style="2" bestFit="1" customWidth="1"/>
    <col min="10743" max="10752" width="4.5703125" style="2"/>
    <col min="10753" max="10753" width="9.8554687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851562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28515625" style="2" customWidth="1"/>
    <col min="10998" max="10998" width="4.7109375" style="2" bestFit="1" customWidth="1"/>
    <col min="10999" max="11008" width="4.5703125" style="2"/>
    <col min="11009" max="11009" width="9.8554687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851562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28515625" style="2" customWidth="1"/>
    <col min="11254" max="11254" width="4.7109375" style="2" bestFit="1" customWidth="1"/>
    <col min="11255" max="11264" width="4.5703125" style="2"/>
    <col min="11265" max="11265" width="9.8554687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851562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28515625" style="2" customWidth="1"/>
    <col min="11510" max="11510" width="4.7109375" style="2" bestFit="1" customWidth="1"/>
    <col min="11511" max="11520" width="4.5703125" style="2"/>
    <col min="11521" max="11521" width="9.8554687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851562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28515625" style="2" customWidth="1"/>
    <col min="11766" max="11766" width="4.7109375" style="2" bestFit="1" customWidth="1"/>
    <col min="11767" max="11776" width="4.5703125" style="2"/>
    <col min="11777" max="11777" width="9.8554687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851562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28515625" style="2" customWidth="1"/>
    <col min="12022" max="12022" width="4.7109375" style="2" bestFit="1" customWidth="1"/>
    <col min="12023" max="12032" width="4.5703125" style="2"/>
    <col min="12033" max="12033" width="9.8554687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851562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28515625" style="2" customWidth="1"/>
    <col min="12278" max="12278" width="4.7109375" style="2" bestFit="1" customWidth="1"/>
    <col min="12279" max="12288" width="4.5703125" style="2"/>
    <col min="12289" max="12289" width="9.8554687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851562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28515625" style="2" customWidth="1"/>
    <col min="12534" max="12534" width="4.7109375" style="2" bestFit="1" customWidth="1"/>
    <col min="12535" max="12544" width="4.5703125" style="2"/>
    <col min="12545" max="12545" width="9.8554687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851562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28515625" style="2" customWidth="1"/>
    <col min="12790" max="12790" width="4.7109375" style="2" bestFit="1" customWidth="1"/>
    <col min="12791" max="12800" width="4.5703125" style="2"/>
    <col min="12801" max="12801" width="9.8554687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851562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28515625" style="2" customWidth="1"/>
    <col min="13046" max="13046" width="4.7109375" style="2" bestFit="1" customWidth="1"/>
    <col min="13047" max="13056" width="4.5703125" style="2"/>
    <col min="13057" max="13057" width="9.8554687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851562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28515625" style="2" customWidth="1"/>
    <col min="13302" max="13302" width="4.7109375" style="2" bestFit="1" customWidth="1"/>
    <col min="13303" max="13312" width="4.5703125" style="2"/>
    <col min="13313" max="13313" width="9.8554687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851562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28515625" style="2" customWidth="1"/>
    <col min="13558" max="13558" width="4.7109375" style="2" bestFit="1" customWidth="1"/>
    <col min="13559" max="13568" width="4.5703125" style="2"/>
    <col min="13569" max="13569" width="9.8554687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851562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28515625" style="2" customWidth="1"/>
    <col min="13814" max="13814" width="4.7109375" style="2" bestFit="1" customWidth="1"/>
    <col min="13815" max="13824" width="4.5703125" style="2"/>
    <col min="13825" max="13825" width="9.8554687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851562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28515625" style="2" customWidth="1"/>
    <col min="14070" max="14070" width="4.7109375" style="2" bestFit="1" customWidth="1"/>
    <col min="14071" max="14080" width="4.5703125" style="2"/>
    <col min="14081" max="14081" width="9.8554687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851562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28515625" style="2" customWidth="1"/>
    <col min="14326" max="14326" width="4.7109375" style="2" bestFit="1" customWidth="1"/>
    <col min="14327" max="14336" width="4.5703125" style="2"/>
    <col min="14337" max="14337" width="9.8554687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851562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28515625" style="2" customWidth="1"/>
    <col min="14582" max="14582" width="4.7109375" style="2" bestFit="1" customWidth="1"/>
    <col min="14583" max="14592" width="4.5703125" style="2"/>
    <col min="14593" max="14593" width="9.8554687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851562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28515625" style="2" customWidth="1"/>
    <col min="14838" max="14838" width="4.7109375" style="2" bestFit="1" customWidth="1"/>
    <col min="14839" max="14848" width="4.5703125" style="2"/>
    <col min="14849" max="14849" width="9.8554687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851562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28515625" style="2" customWidth="1"/>
    <col min="15094" max="15094" width="4.7109375" style="2" bestFit="1" customWidth="1"/>
    <col min="15095" max="15104" width="4.5703125" style="2"/>
    <col min="15105" max="15105" width="9.8554687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851562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28515625" style="2" customWidth="1"/>
    <col min="15350" max="15350" width="4.7109375" style="2" bestFit="1" customWidth="1"/>
    <col min="15351" max="15360" width="4.5703125" style="2"/>
    <col min="15361" max="15361" width="9.8554687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851562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28515625" style="2" customWidth="1"/>
    <col min="15606" max="15606" width="4.7109375" style="2" bestFit="1" customWidth="1"/>
    <col min="15607" max="15616" width="4.5703125" style="2"/>
    <col min="15617" max="15617" width="9.8554687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851562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28515625" style="2" customWidth="1"/>
    <col min="15862" max="15862" width="4.7109375" style="2" bestFit="1" customWidth="1"/>
    <col min="15863" max="15872" width="4.5703125" style="2"/>
    <col min="15873" max="15873" width="9.8554687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851562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28515625" style="2" customWidth="1"/>
    <col min="16118" max="16118" width="4.7109375" style="2" bestFit="1" customWidth="1"/>
    <col min="16119" max="16128" width="4.5703125" style="2"/>
    <col min="16129" max="16129" width="9.8554687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851562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2851562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1" ht="20.149999999999999" customHeight="1" x14ac:dyDescent="0.45">
      <c r="A2" s="95" t="s">
        <v>1</v>
      </c>
      <c r="B2" s="95"/>
      <c r="C2" s="95"/>
      <c r="D2" s="95"/>
      <c r="E2" s="95"/>
      <c r="F2" s="3"/>
      <c r="G2" s="4" t="s">
        <v>2</v>
      </c>
      <c r="H2" s="5"/>
      <c r="I2" s="6"/>
    </row>
    <row r="3" spans="1:21" ht="44.15" customHeight="1" x14ac:dyDescent="0.45">
      <c r="A3" s="95" t="s">
        <v>67</v>
      </c>
      <c r="B3" s="95"/>
      <c r="C3" s="95"/>
      <c r="D3" s="95"/>
      <c r="E3" s="95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96" t="s">
        <v>9</v>
      </c>
      <c r="P3" s="96"/>
      <c r="Q3" s="96"/>
      <c r="R3" s="96"/>
      <c r="S3" s="96"/>
      <c r="T3" s="96"/>
      <c r="U3" s="96"/>
    </row>
    <row r="4" spans="1:21" ht="32.5" customHeight="1" x14ac:dyDescent="0.45">
      <c r="A4" s="95" t="s">
        <v>68</v>
      </c>
      <c r="B4" s="95"/>
      <c r="C4" s="95"/>
      <c r="D4" s="95"/>
      <c r="E4" s="95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96"/>
      <c r="P4" s="96"/>
      <c r="Q4" s="96"/>
      <c r="R4" s="96"/>
      <c r="S4" s="96"/>
      <c r="T4" s="96"/>
      <c r="U4" s="96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96"/>
      <c r="P5" s="96"/>
      <c r="Q5" s="96"/>
      <c r="R5" s="96"/>
      <c r="S5" s="96"/>
      <c r="T5" s="96"/>
      <c r="U5" s="96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100</v>
      </c>
      <c r="I6" s="6"/>
      <c r="K6" s="19" t="s">
        <v>20</v>
      </c>
      <c r="L6" s="19">
        <v>1</v>
      </c>
      <c r="N6" s="20">
        <v>1</v>
      </c>
      <c r="O6" s="96"/>
      <c r="P6" s="96"/>
      <c r="Q6" s="96"/>
      <c r="R6" s="96"/>
      <c r="S6" s="96"/>
      <c r="T6" s="96"/>
      <c r="U6" s="96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96"/>
      <c r="P7" s="96"/>
      <c r="Q7" s="96"/>
      <c r="R7" s="96"/>
      <c r="S7" s="96"/>
      <c r="T7" s="96"/>
      <c r="U7" s="96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thickBot="1" x14ac:dyDescent="0.5">
      <c r="B10" s="21" t="s">
        <v>32</v>
      </c>
      <c r="C10" s="23">
        <v>50</v>
      </c>
      <c r="D10" s="31">
        <f>(0.55*50)</f>
        <v>27.500000000000004</v>
      </c>
      <c r="E10" s="32" t="s">
        <v>69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thickBot="1" x14ac:dyDescent="0.5">
      <c r="A11" s="15">
        <v>1</v>
      </c>
      <c r="B11" s="77">
        <v>181610110001</v>
      </c>
      <c r="C11" s="78">
        <v>45</v>
      </c>
      <c r="D11" s="39">
        <f>COUNTIF(C11:C85,"&gt;="&amp;D10)</f>
        <v>6</v>
      </c>
      <c r="E11" s="78">
        <v>44</v>
      </c>
      <c r="F11" s="40">
        <f>COUNTIF(E11:E85,"&gt;="&amp;F10)</f>
        <v>6</v>
      </c>
      <c r="G11" s="41" t="s">
        <v>46</v>
      </c>
      <c r="H11" s="42">
        <v>3</v>
      </c>
      <c r="I11" s="43">
        <v>3</v>
      </c>
      <c r="J11" s="44"/>
      <c r="K11" s="44" t="s">
        <v>66</v>
      </c>
      <c r="L11" s="44" t="s">
        <v>66</v>
      </c>
      <c r="M11" s="44" t="s">
        <v>66</v>
      </c>
      <c r="N11" s="44" t="s">
        <v>66</v>
      </c>
      <c r="O11" s="45">
        <v>3</v>
      </c>
      <c r="P11" s="45">
        <v>3</v>
      </c>
      <c r="Q11" s="45">
        <v>3</v>
      </c>
      <c r="R11" s="45">
        <v>3</v>
      </c>
      <c r="S11" s="44" t="s">
        <v>66</v>
      </c>
      <c r="T11" s="45">
        <v>3</v>
      </c>
    </row>
    <row r="12" spans="1:21" ht="25" customHeight="1" thickBot="1" x14ac:dyDescent="0.5">
      <c r="A12" s="15">
        <v>2</v>
      </c>
      <c r="B12" s="57">
        <v>181610110002</v>
      </c>
      <c r="C12" s="79">
        <v>48</v>
      </c>
      <c r="D12" s="48">
        <f>(D11/6)*100</f>
        <v>100</v>
      </c>
      <c r="E12" s="79">
        <v>47</v>
      </c>
      <c r="F12" s="49">
        <f>(F11/6)*100</f>
        <v>100</v>
      </c>
      <c r="G12" s="41" t="s">
        <v>47</v>
      </c>
      <c r="H12" s="50">
        <v>3</v>
      </c>
      <c r="I12" s="51">
        <v>3</v>
      </c>
      <c r="J12" s="52"/>
      <c r="K12" s="52" t="s">
        <v>66</v>
      </c>
      <c r="L12" s="52" t="s">
        <v>66</v>
      </c>
      <c r="M12" s="52" t="s">
        <v>66</v>
      </c>
      <c r="N12" s="52" t="s">
        <v>66</v>
      </c>
      <c r="O12" s="53">
        <v>3</v>
      </c>
      <c r="P12" s="53">
        <v>2</v>
      </c>
      <c r="Q12" s="53">
        <v>3</v>
      </c>
      <c r="R12" s="53">
        <v>3</v>
      </c>
      <c r="S12" s="52" t="s">
        <v>66</v>
      </c>
      <c r="T12" s="53">
        <v>3</v>
      </c>
    </row>
    <row r="13" spans="1:21" ht="25" customHeight="1" thickBot="1" x14ac:dyDescent="0.5">
      <c r="A13" s="15">
        <v>3</v>
      </c>
      <c r="B13" s="57">
        <v>181610110003</v>
      </c>
      <c r="C13" s="79">
        <v>46</v>
      </c>
      <c r="D13" s="39"/>
      <c r="E13" s="79">
        <v>45</v>
      </c>
      <c r="F13" s="54"/>
      <c r="G13" s="41" t="s">
        <v>48</v>
      </c>
      <c r="H13" s="50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1" ht="25" customHeight="1" thickBot="1" x14ac:dyDescent="0.5">
      <c r="A14" s="15">
        <v>4</v>
      </c>
      <c r="B14" s="57">
        <v>181610110004</v>
      </c>
      <c r="C14" s="79">
        <v>39</v>
      </c>
      <c r="D14" s="39"/>
      <c r="E14" s="79">
        <v>39</v>
      </c>
      <c r="F14" s="54"/>
      <c r="G14" s="56"/>
      <c r="H14" s="50"/>
      <c r="I14" s="51"/>
      <c r="J14" s="52"/>
      <c r="K14" s="52"/>
      <c r="L14" s="52"/>
      <c r="M14" s="52"/>
      <c r="N14" s="51"/>
      <c r="O14" s="52"/>
      <c r="P14" s="52"/>
      <c r="Q14" s="51"/>
      <c r="R14" s="51"/>
      <c r="S14" s="52"/>
      <c r="T14" s="51"/>
    </row>
    <row r="15" spans="1:21" ht="25" customHeight="1" thickBot="1" x14ac:dyDescent="0.5">
      <c r="A15" s="15">
        <v>5</v>
      </c>
      <c r="B15" s="57">
        <v>181610110006</v>
      </c>
      <c r="C15" s="79">
        <v>40</v>
      </c>
      <c r="D15" s="39"/>
      <c r="E15" s="79">
        <v>39</v>
      </c>
      <c r="F15" s="54"/>
      <c r="G15" s="56"/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1" ht="25" customHeight="1" thickBot="1" x14ac:dyDescent="0.5">
      <c r="A16" s="15">
        <v>6</v>
      </c>
      <c r="B16" s="57">
        <v>181610110007</v>
      </c>
      <c r="C16" s="79">
        <v>45</v>
      </c>
      <c r="D16" s="39"/>
      <c r="E16" s="79">
        <v>45</v>
      </c>
      <c r="F16" s="54"/>
      <c r="G16" s="56"/>
      <c r="H16" s="58"/>
      <c r="I16" s="59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spans="1:20" ht="35.5" customHeight="1" x14ac:dyDescent="0.45">
      <c r="A17" s="15">
        <v>7</v>
      </c>
      <c r="B17" s="61"/>
      <c r="C17" s="39"/>
      <c r="D17" s="39"/>
      <c r="E17" s="39"/>
      <c r="F17" s="54"/>
      <c r="G17" s="56" t="s">
        <v>50</v>
      </c>
      <c r="H17" s="58">
        <f>AVERAGE(H11:H16)</f>
        <v>3</v>
      </c>
      <c r="I17" s="58">
        <f t="shared" ref="I17:T17" si="0">AVERAGE(I11:I16)</f>
        <v>3</v>
      </c>
      <c r="J17" s="58"/>
      <c r="K17" s="58"/>
      <c r="L17" s="58"/>
      <c r="M17" s="58"/>
      <c r="N17" s="58"/>
      <c r="O17" s="58">
        <f t="shared" si="0"/>
        <v>3</v>
      </c>
      <c r="P17" s="58">
        <f t="shared" si="0"/>
        <v>2.5</v>
      </c>
      <c r="Q17" s="58">
        <f t="shared" si="0"/>
        <v>3</v>
      </c>
      <c r="R17" s="58">
        <f t="shared" si="0"/>
        <v>3</v>
      </c>
      <c r="S17" s="58"/>
      <c r="T17" s="58">
        <f t="shared" si="0"/>
        <v>3</v>
      </c>
    </row>
    <row r="18" spans="1:20" ht="38.15" customHeight="1" x14ac:dyDescent="0.45">
      <c r="A18" s="15">
        <v>8</v>
      </c>
      <c r="B18" s="61"/>
      <c r="C18" s="39"/>
      <c r="D18" s="39"/>
      <c r="E18" s="39"/>
      <c r="F18" s="54"/>
      <c r="G18" s="62" t="s">
        <v>51</v>
      </c>
      <c r="H18" s="63">
        <f>(50*H17)/100</f>
        <v>1.5</v>
      </c>
      <c r="I18" s="63">
        <f t="shared" ref="I18:T18" si="1">(50*I17)/100</f>
        <v>1.5</v>
      </c>
      <c r="J18" s="63"/>
      <c r="K18" s="63"/>
      <c r="L18" s="63"/>
      <c r="M18" s="63"/>
      <c r="N18" s="63"/>
      <c r="O18" s="63">
        <f t="shared" si="1"/>
        <v>1.5</v>
      </c>
      <c r="P18" s="63">
        <f t="shared" si="1"/>
        <v>1.25</v>
      </c>
      <c r="Q18" s="63">
        <f t="shared" si="1"/>
        <v>1.5</v>
      </c>
      <c r="R18" s="63">
        <f t="shared" si="1"/>
        <v>1.5</v>
      </c>
      <c r="S18" s="63"/>
      <c r="T18" s="63">
        <f t="shared" si="1"/>
        <v>1.5</v>
      </c>
    </row>
    <row r="19" spans="1:20" ht="25" customHeight="1" x14ac:dyDescent="0.45">
      <c r="A19" s="15">
        <v>9</v>
      </c>
      <c r="B19" s="61"/>
      <c r="C19" s="39"/>
      <c r="D19" s="39"/>
      <c r="E19" s="39"/>
      <c r="F19" s="54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41.15" customHeight="1" x14ac:dyDescent="0.45">
      <c r="A20" s="15">
        <v>10</v>
      </c>
      <c r="B20" s="61"/>
      <c r="C20" s="39"/>
      <c r="D20" s="39"/>
      <c r="E20" s="39"/>
      <c r="F20" s="39"/>
    </row>
    <row r="21" spans="1:20" ht="25" customHeight="1" x14ac:dyDescent="0.45">
      <c r="A21" s="15">
        <v>11</v>
      </c>
      <c r="B21" s="61"/>
      <c r="C21" s="39"/>
      <c r="D21" s="39"/>
      <c r="E21" s="39"/>
      <c r="F21" s="66"/>
    </row>
    <row r="22" spans="1:20" ht="25" customHeight="1" x14ac:dyDescent="0.45">
      <c r="A22" s="15">
        <v>12</v>
      </c>
      <c r="B22" s="61"/>
      <c r="C22" s="39"/>
      <c r="D22" s="39"/>
      <c r="E22" s="39"/>
      <c r="F22" s="66"/>
    </row>
    <row r="23" spans="1:20" ht="25" customHeight="1" x14ac:dyDescent="0.45">
      <c r="A23" s="15">
        <v>13</v>
      </c>
      <c r="B23" s="61"/>
      <c r="C23" s="39"/>
      <c r="D23" s="39"/>
      <c r="E23" s="39"/>
      <c r="F23" s="66"/>
      <c r="J23" s="30"/>
      <c r="K23" s="30"/>
    </row>
    <row r="24" spans="1:20" ht="31.5" customHeight="1" x14ac:dyDescent="0.45">
      <c r="A24" s="15">
        <v>14</v>
      </c>
      <c r="B24" s="61"/>
      <c r="C24" s="39"/>
      <c r="D24" s="39"/>
      <c r="E24" s="39"/>
      <c r="F24" s="66"/>
      <c r="H24" s="67"/>
      <c r="I24" s="90"/>
      <c r="J24" s="90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61"/>
      <c r="C25" s="39"/>
      <c r="D25" s="39"/>
      <c r="E25" s="39"/>
      <c r="F25" s="66"/>
      <c r="H25" s="68"/>
      <c r="I25" s="69"/>
      <c r="J25" s="69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61"/>
      <c r="C26" s="39"/>
      <c r="D26" s="39"/>
      <c r="E26" s="39"/>
      <c r="F26" s="66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61"/>
      <c r="C27" s="39"/>
      <c r="D27" s="39"/>
      <c r="E27" s="39"/>
      <c r="F27" s="6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 ht="25" customHeight="1" x14ac:dyDescent="0.45">
      <c r="A28" s="15">
        <v>18</v>
      </c>
      <c r="B28" s="61"/>
      <c r="C28" s="70"/>
      <c r="D28" s="70"/>
      <c r="E28" s="70"/>
      <c r="F28" s="71"/>
      <c r="G28" s="72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ht="25" customHeight="1" x14ac:dyDescent="0.45">
      <c r="A29" s="15">
        <v>19</v>
      </c>
      <c r="B29" s="61"/>
      <c r="C29" s="39"/>
      <c r="D29" s="39"/>
      <c r="E29" s="39"/>
      <c r="F29" s="66"/>
      <c r="G29" s="72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ht="25" customHeight="1" x14ac:dyDescent="0.45">
      <c r="A30" s="15">
        <v>20</v>
      </c>
      <c r="B30" s="61"/>
      <c r="C30" s="39"/>
      <c r="D30" s="39"/>
      <c r="E30" s="39"/>
      <c r="F30" s="66"/>
      <c r="G30" s="72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ht="25" customHeight="1" x14ac:dyDescent="0.45">
      <c r="A31" s="15">
        <v>21</v>
      </c>
      <c r="B31" s="61"/>
      <c r="C31" s="39"/>
      <c r="D31" s="39"/>
      <c r="E31" s="39"/>
      <c r="F31" s="66"/>
      <c r="G31" s="7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ht="25" customHeight="1" x14ac:dyDescent="0.45">
      <c r="A32" s="15">
        <v>22</v>
      </c>
      <c r="B32" s="61"/>
      <c r="C32" s="39"/>
      <c r="D32" s="39"/>
      <c r="E32" s="39"/>
      <c r="F32" s="66"/>
      <c r="G32" s="72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1" ht="25" customHeight="1" x14ac:dyDescent="0.45">
      <c r="A33" s="15">
        <v>23</v>
      </c>
      <c r="B33" s="61"/>
      <c r="C33" s="39"/>
      <c r="D33" s="39"/>
      <c r="E33" s="39"/>
      <c r="F33" s="66"/>
      <c r="G33" s="72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1" ht="25" customHeight="1" x14ac:dyDescent="0.45">
      <c r="A34" s="15">
        <v>24</v>
      </c>
      <c r="B34" s="61"/>
      <c r="C34" s="39"/>
      <c r="D34" s="39"/>
      <c r="E34" s="39"/>
      <c r="F34" s="66"/>
      <c r="G34" s="72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1" ht="25" customHeight="1" x14ac:dyDescent="0.45">
      <c r="A35" s="15">
        <v>25</v>
      </c>
      <c r="B35" s="61"/>
      <c r="C35" s="39"/>
      <c r="D35" s="39"/>
      <c r="E35" s="39"/>
      <c r="F35" s="66"/>
      <c r="G35" s="72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1" ht="25" customHeight="1" x14ac:dyDescent="0.45">
      <c r="A36" s="15">
        <v>26</v>
      </c>
      <c r="B36" s="61"/>
      <c r="C36" s="39"/>
      <c r="D36" s="39"/>
      <c r="E36" s="39"/>
      <c r="F36" s="66"/>
      <c r="G36" s="72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1" ht="25" customHeight="1" x14ac:dyDescent="0.45">
      <c r="A37" s="15">
        <v>27</v>
      </c>
      <c r="B37" s="61"/>
      <c r="C37" s="39"/>
      <c r="D37" s="39"/>
      <c r="E37" s="39"/>
      <c r="F37" s="66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5" customHeight="1" x14ac:dyDescent="0.45">
      <c r="A38" s="15">
        <v>28</v>
      </c>
      <c r="B38" s="61"/>
      <c r="C38" s="39"/>
      <c r="D38" s="39"/>
      <c r="E38" s="39"/>
      <c r="F38" s="66"/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1" ht="25" customHeight="1" x14ac:dyDescent="0.45">
      <c r="A39" s="15">
        <v>29</v>
      </c>
      <c r="B39" s="61"/>
      <c r="C39" s="39"/>
      <c r="D39" s="39"/>
      <c r="E39" s="39"/>
      <c r="F39" s="66"/>
    </row>
    <row r="40" spans="1:21" ht="25" customHeight="1" x14ac:dyDescent="0.45">
      <c r="A40" s="15">
        <v>30</v>
      </c>
      <c r="B40" s="61"/>
      <c r="C40" s="39"/>
      <c r="D40" s="39"/>
      <c r="E40" s="39"/>
      <c r="F40" s="66"/>
    </row>
    <row r="41" spans="1:21" ht="25" customHeight="1" x14ac:dyDescent="0.45">
      <c r="A41" s="15">
        <v>31</v>
      </c>
      <c r="B41" s="61"/>
      <c r="C41" s="39"/>
      <c r="D41" s="39"/>
      <c r="E41" s="39"/>
      <c r="F41" s="66"/>
      <c r="G41" s="72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1" ht="25" customHeight="1" x14ac:dyDescent="0.45">
      <c r="A42" s="15">
        <v>32</v>
      </c>
      <c r="B42" s="61"/>
      <c r="C42" s="39"/>
      <c r="D42" s="39"/>
      <c r="E42" s="39"/>
      <c r="F42" s="66"/>
      <c r="G42" s="72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1" ht="25" customHeight="1" x14ac:dyDescent="0.45">
      <c r="A43" s="15">
        <v>33</v>
      </c>
      <c r="B43" s="61"/>
      <c r="C43" s="39"/>
      <c r="D43" s="39"/>
      <c r="E43" s="39"/>
      <c r="F43" s="66"/>
      <c r="G43" s="72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 ht="25" customHeight="1" x14ac:dyDescent="0.45">
      <c r="A44" s="15">
        <v>34</v>
      </c>
      <c r="B44" s="61"/>
      <c r="C44" s="39"/>
      <c r="D44" s="39"/>
      <c r="E44" s="39"/>
      <c r="F44" s="66"/>
      <c r="G44" s="72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1" ht="25" customHeight="1" x14ac:dyDescent="0.45">
      <c r="A45" s="15">
        <v>35</v>
      </c>
      <c r="B45" s="61"/>
      <c r="C45" s="39"/>
      <c r="D45" s="39"/>
      <c r="E45" s="39"/>
      <c r="F45" s="66"/>
      <c r="G45" s="72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1" ht="25" customHeight="1" x14ac:dyDescent="0.45">
      <c r="A46" s="15">
        <v>36</v>
      </c>
      <c r="B46" s="61"/>
      <c r="C46" s="39"/>
      <c r="D46" s="39"/>
      <c r="E46" s="39"/>
      <c r="F46" s="66"/>
      <c r="G46" s="72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1" ht="25" customHeight="1" x14ac:dyDescent="0.45">
      <c r="A47" s="15">
        <v>37</v>
      </c>
      <c r="B47" s="61"/>
      <c r="C47" s="39"/>
      <c r="D47" s="39"/>
      <c r="E47" s="39"/>
      <c r="F47" s="66"/>
      <c r="G47" s="72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1" ht="25" customHeight="1" x14ac:dyDescent="0.45">
      <c r="A48" s="15">
        <v>38</v>
      </c>
      <c r="B48" s="61"/>
      <c r="C48" s="39"/>
      <c r="D48" s="39"/>
      <c r="E48" s="39"/>
      <c r="F48" s="66"/>
      <c r="G48" s="7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25" customHeight="1" x14ac:dyDescent="0.45">
      <c r="A49" s="15">
        <v>39</v>
      </c>
      <c r="B49" s="61"/>
      <c r="C49" s="39"/>
      <c r="D49" s="39"/>
      <c r="E49" s="39"/>
      <c r="F49" s="66"/>
      <c r="G49" s="7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25" customHeight="1" x14ac:dyDescent="0.45">
      <c r="A50" s="15">
        <v>40</v>
      </c>
      <c r="B50" s="61"/>
      <c r="C50" s="39"/>
      <c r="D50" s="39"/>
      <c r="E50" s="39"/>
      <c r="F50" s="66"/>
      <c r="G50" s="7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25" customHeight="1" x14ac:dyDescent="0.45">
      <c r="A51" s="15">
        <v>41</v>
      </c>
      <c r="B51" s="61"/>
      <c r="C51" s="39"/>
      <c r="D51" s="39"/>
      <c r="E51" s="39"/>
      <c r="F51" s="66"/>
      <c r="G51" s="72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25" customHeight="1" x14ac:dyDescent="0.45">
      <c r="A52" s="15">
        <v>42</v>
      </c>
      <c r="B52" s="61"/>
      <c r="C52" s="39"/>
      <c r="D52" s="39"/>
      <c r="E52" s="39"/>
      <c r="F52" s="66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1:20" ht="25" customHeight="1" x14ac:dyDescent="0.45">
      <c r="A53" s="15">
        <v>43</v>
      </c>
      <c r="B53" s="61"/>
      <c r="C53" s="39"/>
      <c r="D53" s="39"/>
      <c r="E53" s="39"/>
      <c r="F53" s="66"/>
    </row>
    <row r="54" spans="1:20" ht="25" customHeight="1" x14ac:dyDescent="0.45">
      <c r="A54" s="15">
        <v>44</v>
      </c>
      <c r="B54" s="61"/>
      <c r="C54" s="39"/>
      <c r="D54" s="39"/>
      <c r="E54" s="39"/>
      <c r="F54" s="66"/>
    </row>
    <row r="55" spans="1:20" ht="25" customHeight="1" x14ac:dyDescent="0.45">
      <c r="A55" s="15">
        <v>45</v>
      </c>
      <c r="B55" s="61"/>
      <c r="C55" s="70"/>
      <c r="D55" s="70"/>
      <c r="E55" s="70"/>
      <c r="F55" s="71"/>
      <c r="G55" s="7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25" customHeight="1" x14ac:dyDescent="0.45">
      <c r="A56" s="15">
        <v>46</v>
      </c>
      <c r="B56" s="61"/>
      <c r="C56" s="70"/>
      <c r="D56" s="70"/>
      <c r="E56" s="70"/>
      <c r="F56" s="71"/>
      <c r="G56" s="7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25" customHeight="1" x14ac:dyDescent="0.45">
      <c r="A57" s="15">
        <v>47</v>
      </c>
      <c r="B57" s="61"/>
      <c r="C57" s="39"/>
      <c r="D57" s="39"/>
      <c r="E57" s="39"/>
      <c r="F57" s="66"/>
      <c r="G57" s="7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25" customHeight="1" x14ac:dyDescent="0.45">
      <c r="A58" s="15">
        <v>48</v>
      </c>
      <c r="B58" s="61"/>
      <c r="C58" s="39"/>
      <c r="D58" s="39"/>
      <c r="E58" s="39"/>
      <c r="F58" s="66"/>
      <c r="G58" s="72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25" customHeight="1" x14ac:dyDescent="0.45">
      <c r="A59" s="15">
        <v>49</v>
      </c>
      <c r="B59" s="61"/>
      <c r="C59" s="39"/>
      <c r="D59" s="39"/>
      <c r="E59" s="39"/>
      <c r="F59" s="66"/>
      <c r="G59" s="72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25" customHeight="1" x14ac:dyDescent="0.45">
      <c r="A60" s="15">
        <v>50</v>
      </c>
      <c r="B60" s="61"/>
      <c r="C60" s="39"/>
      <c r="D60" s="39"/>
      <c r="E60" s="39"/>
      <c r="F60" s="66"/>
      <c r="G60" s="72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25" customHeight="1" x14ac:dyDescent="0.45">
      <c r="A61" s="15">
        <v>51</v>
      </c>
      <c r="B61" s="61"/>
      <c r="C61" s="39"/>
      <c r="D61" s="39"/>
      <c r="E61" s="39"/>
      <c r="F61" s="66"/>
      <c r="G61" s="72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25" customHeight="1" x14ac:dyDescent="0.45">
      <c r="A62" s="15">
        <v>52</v>
      </c>
      <c r="B62" s="61"/>
      <c r="C62" s="39"/>
      <c r="D62" s="39"/>
      <c r="E62" s="39"/>
      <c r="F62" s="66"/>
      <c r="G62" s="72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25" customHeight="1" x14ac:dyDescent="0.45">
      <c r="A63" s="15">
        <v>53</v>
      </c>
      <c r="B63" s="61"/>
      <c r="C63" s="39"/>
      <c r="D63" s="39"/>
      <c r="E63" s="39"/>
      <c r="F63" s="66"/>
      <c r="G63" s="72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25" customHeight="1" x14ac:dyDescent="0.45">
      <c r="A64" s="15">
        <v>54</v>
      </c>
      <c r="B64" s="61"/>
      <c r="C64" s="39"/>
      <c r="D64" s="39"/>
      <c r="E64" s="39"/>
      <c r="F64" s="66"/>
      <c r="G64" s="72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25" customHeight="1" x14ac:dyDescent="0.45">
      <c r="A65" s="15">
        <v>55</v>
      </c>
      <c r="B65" s="61"/>
      <c r="C65" s="39"/>
      <c r="D65" s="39"/>
      <c r="E65" s="39"/>
      <c r="F65" s="66"/>
      <c r="G65" s="72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25" customHeight="1" x14ac:dyDescent="0.45">
      <c r="A66" s="15">
        <v>56</v>
      </c>
      <c r="B66" s="61"/>
      <c r="C66" s="39"/>
      <c r="D66" s="39"/>
      <c r="E66" s="39"/>
      <c r="F66" s="66"/>
    </row>
    <row r="67" spans="1:20" ht="25" customHeight="1" x14ac:dyDescent="0.45">
      <c r="A67" s="15">
        <v>57</v>
      </c>
      <c r="B67" s="61"/>
      <c r="C67" s="39"/>
      <c r="D67" s="39"/>
      <c r="E67" s="39"/>
      <c r="F67" s="66"/>
    </row>
    <row r="68" spans="1:20" ht="25" customHeight="1" x14ac:dyDescent="0.45">
      <c r="A68" s="15">
        <v>58</v>
      </c>
      <c r="B68" s="61"/>
      <c r="C68" s="39"/>
      <c r="D68" s="39"/>
      <c r="E68" s="39"/>
      <c r="F68" s="66"/>
    </row>
    <row r="69" spans="1:20" ht="25" customHeight="1" x14ac:dyDescent="0.45">
      <c r="A69" s="15">
        <v>59</v>
      </c>
      <c r="B69" s="61"/>
      <c r="C69" s="39"/>
      <c r="D69" s="39"/>
      <c r="E69" s="39"/>
      <c r="F69" s="66"/>
    </row>
    <row r="70" spans="1:20" ht="25" customHeight="1" x14ac:dyDescent="0.45">
      <c r="A70" s="15">
        <v>60</v>
      </c>
      <c r="B70" s="61"/>
      <c r="C70" s="39"/>
      <c r="D70" s="39"/>
      <c r="E70" s="39"/>
      <c r="F70" s="66"/>
    </row>
    <row r="71" spans="1:20" ht="25" customHeight="1" x14ac:dyDescent="0.45">
      <c r="A71" s="15">
        <v>61</v>
      </c>
      <c r="B71" s="61"/>
      <c r="C71" s="39"/>
      <c r="D71" s="39"/>
      <c r="E71" s="39"/>
      <c r="F71" s="66"/>
    </row>
    <row r="72" spans="1:20" ht="25" customHeight="1" x14ac:dyDescent="0.45">
      <c r="A72" s="15">
        <v>62</v>
      </c>
      <c r="B72" s="61"/>
      <c r="C72" s="39"/>
      <c r="D72" s="39"/>
      <c r="E72" s="39"/>
      <c r="F72" s="66"/>
    </row>
    <row r="73" spans="1:20" ht="25" customHeight="1" x14ac:dyDescent="0.45">
      <c r="A73" s="15">
        <v>63</v>
      </c>
      <c r="B73" s="61"/>
      <c r="C73" s="39"/>
      <c r="D73" s="39"/>
      <c r="E73" s="39"/>
      <c r="F73" s="66"/>
    </row>
    <row r="74" spans="1:20" ht="25" customHeight="1" x14ac:dyDescent="0.45">
      <c r="A74" s="15">
        <v>64</v>
      </c>
      <c r="B74" s="61"/>
      <c r="C74" s="39"/>
      <c r="D74" s="39"/>
      <c r="E74" s="39"/>
      <c r="F74" s="66"/>
    </row>
    <row r="75" spans="1:20" ht="25" customHeight="1" x14ac:dyDescent="0.45">
      <c r="A75" s="15">
        <v>65</v>
      </c>
      <c r="B75" s="61"/>
      <c r="C75" s="39"/>
      <c r="D75" s="39"/>
      <c r="E75" s="39"/>
      <c r="F75" s="66"/>
    </row>
    <row r="76" spans="1:20" ht="25" customHeight="1" x14ac:dyDescent="0.45">
      <c r="A76" s="15">
        <v>66</v>
      </c>
      <c r="B76" s="61"/>
      <c r="C76" s="39"/>
      <c r="D76" s="39"/>
      <c r="E76" s="39"/>
      <c r="F76" s="66"/>
    </row>
    <row r="77" spans="1:20" ht="25" customHeight="1" x14ac:dyDescent="0.45">
      <c r="A77" s="15">
        <v>67</v>
      </c>
      <c r="B77" s="61"/>
      <c r="C77" s="39"/>
      <c r="D77" s="39"/>
      <c r="E77" s="39"/>
      <c r="F77" s="66"/>
    </row>
    <row r="78" spans="1:20" ht="25" customHeight="1" x14ac:dyDescent="0.45">
      <c r="A78" s="15">
        <v>68</v>
      </c>
      <c r="B78" s="61"/>
      <c r="C78" s="39"/>
      <c r="D78" s="39"/>
      <c r="E78" s="39"/>
      <c r="F78" s="66"/>
    </row>
    <row r="79" spans="1:20" ht="25" customHeight="1" x14ac:dyDescent="0.45">
      <c r="A79" s="15">
        <v>69</v>
      </c>
      <c r="B79" s="61"/>
      <c r="C79" s="39"/>
      <c r="D79" s="39"/>
      <c r="E79" s="39"/>
      <c r="F79" s="66"/>
    </row>
    <row r="80" spans="1:20" ht="25" customHeight="1" x14ac:dyDescent="0.45">
      <c r="A80" s="15">
        <v>70</v>
      </c>
      <c r="B80" s="61"/>
      <c r="C80" s="39"/>
      <c r="D80" s="39"/>
      <c r="E80" s="39"/>
      <c r="F80" s="66"/>
    </row>
    <row r="81" spans="1:21" ht="25" customHeight="1" x14ac:dyDescent="0.45">
      <c r="A81" s="15">
        <v>71</v>
      </c>
      <c r="B81" s="61"/>
      <c r="C81" s="39"/>
      <c r="D81" s="39"/>
      <c r="E81" s="39"/>
      <c r="F81" s="66"/>
    </row>
    <row r="82" spans="1:21" ht="25" customHeight="1" x14ac:dyDescent="0.45">
      <c r="A82" s="15">
        <v>72</v>
      </c>
      <c r="B82" s="61"/>
      <c r="C82" s="39"/>
      <c r="D82" s="39"/>
      <c r="E82" s="39"/>
      <c r="F82" s="66"/>
      <c r="G82" s="73"/>
    </row>
    <row r="83" spans="1:21" ht="25" customHeight="1" x14ac:dyDescent="0.45">
      <c r="A83" s="15">
        <v>73</v>
      </c>
      <c r="B83" s="61"/>
      <c r="C83" s="70"/>
      <c r="D83" s="70"/>
      <c r="E83" s="70"/>
      <c r="F83" s="71"/>
      <c r="G83" s="73"/>
      <c r="H83"/>
      <c r="I83"/>
    </row>
    <row r="84" spans="1:21" ht="25" customHeight="1" x14ac:dyDescent="0.45">
      <c r="A84" s="15">
        <v>74</v>
      </c>
      <c r="B84" s="61"/>
      <c r="C84" s="70"/>
      <c r="D84" s="70"/>
      <c r="E84" s="70"/>
      <c r="F84" s="71"/>
      <c r="G84" s="73"/>
      <c r="H84"/>
      <c r="I84"/>
    </row>
    <row r="85" spans="1:21" ht="25" customHeight="1" x14ac:dyDescent="0.45">
      <c r="A85" s="15">
        <v>75</v>
      </c>
      <c r="B85" s="61"/>
      <c r="C85" s="39"/>
      <c r="D85" s="39"/>
      <c r="E85" s="39"/>
      <c r="F85" s="66"/>
      <c r="G85" s="73"/>
      <c r="H85"/>
      <c r="I85"/>
    </row>
    <row r="86" spans="1:21" x14ac:dyDescent="0.45">
      <c r="A86" s="15">
        <v>76</v>
      </c>
      <c r="B86" s="73"/>
      <c r="C86" s="73"/>
      <c r="D86" s="73"/>
      <c r="E86" s="73"/>
      <c r="F86" s="73"/>
      <c r="G86" s="73"/>
      <c r="H86"/>
      <c r="I86"/>
    </row>
    <row r="87" spans="1:21" s="75" customFormat="1" x14ac:dyDescent="0.45">
      <c r="A87" s="15">
        <v>77</v>
      </c>
      <c r="B87" s="73"/>
      <c r="C87" s="74"/>
      <c r="D87" s="74"/>
      <c r="E87" s="74"/>
      <c r="F87" s="74"/>
      <c r="G87" s="73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73"/>
      <c r="C88" s="73"/>
      <c r="D88" s="73"/>
      <c r="E88" s="73"/>
      <c r="F88" s="73"/>
      <c r="G88" s="73"/>
      <c r="H88"/>
      <c r="I88"/>
      <c r="U88" s="75"/>
    </row>
    <row r="89" spans="1:21" x14ac:dyDescent="0.45">
      <c r="A89" s="15">
        <v>79</v>
      </c>
      <c r="B89" s="73"/>
      <c r="C89" s="76"/>
      <c r="D89" s="76"/>
      <c r="E89" s="76"/>
      <c r="F89" s="76"/>
      <c r="G89" s="73"/>
      <c r="H89"/>
      <c r="I8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1" x14ac:dyDescent="0.45">
      <c r="A90" s="15">
        <v>80</v>
      </c>
      <c r="B90" s="73"/>
      <c r="C90" s="73"/>
      <c r="D90" s="73"/>
      <c r="E90" s="73"/>
      <c r="F90" s="73"/>
      <c r="G90" s="73"/>
      <c r="H90"/>
      <c r="I90"/>
    </row>
    <row r="91" spans="1:21" x14ac:dyDescent="0.45">
      <c r="A91" s="15">
        <v>81</v>
      </c>
      <c r="B91" s="73"/>
      <c r="C91" s="73"/>
      <c r="D91" s="73"/>
      <c r="E91" s="73"/>
      <c r="F91" s="73"/>
      <c r="G91" s="73"/>
      <c r="H91"/>
      <c r="I91"/>
    </row>
    <row r="92" spans="1:21" x14ac:dyDescent="0.45">
      <c r="A92" s="15">
        <v>82</v>
      </c>
      <c r="B92" s="73"/>
      <c r="C92" s="73"/>
      <c r="D92" s="73"/>
      <c r="E92" s="73"/>
      <c r="F92" s="73"/>
      <c r="G92" s="73"/>
      <c r="H92"/>
      <c r="I92"/>
    </row>
    <row r="93" spans="1:21" x14ac:dyDescent="0.45">
      <c r="A93" s="15">
        <v>83</v>
      </c>
      <c r="B93" s="73"/>
      <c r="C93" s="73"/>
      <c r="D93" s="73"/>
      <c r="E93" s="73"/>
      <c r="F93" s="73"/>
      <c r="G93" s="73"/>
      <c r="H93"/>
      <c r="I93"/>
    </row>
    <row r="94" spans="1:21" s="75" customFormat="1" x14ac:dyDescent="0.45">
      <c r="A94" s="15">
        <v>84</v>
      </c>
      <c r="B94" s="73"/>
      <c r="C94" s="73"/>
      <c r="D94" s="73"/>
      <c r="E94" s="73"/>
      <c r="F94" s="73"/>
      <c r="G94" s="73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73"/>
      <c r="C95" s="73"/>
      <c r="D95" s="73"/>
      <c r="E95" s="73"/>
      <c r="F95" s="73"/>
      <c r="G95" s="73"/>
      <c r="H95"/>
      <c r="I95"/>
      <c r="U95" s="75"/>
    </row>
    <row r="96" spans="1:21" x14ac:dyDescent="0.45">
      <c r="A96" s="15">
        <v>86</v>
      </c>
      <c r="B96" s="73"/>
      <c r="C96" s="73"/>
      <c r="D96" s="73"/>
      <c r="E96" s="73"/>
      <c r="F96" s="73"/>
      <c r="G96" s="73"/>
      <c r="H96"/>
      <c r="I96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1" x14ac:dyDescent="0.45">
      <c r="A97" s="15">
        <v>87</v>
      </c>
      <c r="B97" s="73"/>
      <c r="C97" s="73"/>
      <c r="D97" s="73"/>
      <c r="E97" s="73"/>
      <c r="F97" s="73"/>
      <c r="G97" s="73"/>
      <c r="H97"/>
      <c r="I97"/>
    </row>
    <row r="98" spans="1:21" x14ac:dyDescent="0.45">
      <c r="A98" s="15">
        <v>88</v>
      </c>
      <c r="B98" s="73"/>
      <c r="C98" s="73"/>
      <c r="D98" s="73"/>
      <c r="E98" s="73"/>
      <c r="F98" s="73"/>
      <c r="G98" s="73"/>
      <c r="H98"/>
      <c r="I98"/>
    </row>
    <row r="99" spans="1:21" x14ac:dyDescent="0.45">
      <c r="A99" s="15">
        <v>89</v>
      </c>
      <c r="B99" s="73"/>
      <c r="C99" s="73"/>
      <c r="D99" s="73"/>
      <c r="E99" s="73"/>
      <c r="F99" s="73"/>
      <c r="G99" s="73"/>
      <c r="H99"/>
      <c r="I99"/>
    </row>
    <row r="100" spans="1:21" x14ac:dyDescent="0.45">
      <c r="A100" s="15">
        <v>90</v>
      </c>
      <c r="B100" s="73"/>
      <c r="C100" s="73"/>
      <c r="D100" s="73"/>
      <c r="E100" s="73"/>
      <c r="F100" s="73"/>
      <c r="G100" s="73"/>
      <c r="H100"/>
      <c r="I100"/>
    </row>
    <row r="101" spans="1:21" x14ac:dyDescent="0.45">
      <c r="A101" s="15">
        <v>91</v>
      </c>
      <c r="B101" s="73"/>
      <c r="C101" s="73"/>
      <c r="D101" s="73"/>
      <c r="E101" s="73"/>
      <c r="F101" s="73"/>
      <c r="G101" s="73"/>
      <c r="H101"/>
      <c r="I101"/>
    </row>
    <row r="102" spans="1:21" s="75" customFormat="1" x14ac:dyDescent="0.45">
      <c r="A102" s="15">
        <v>92</v>
      </c>
      <c r="B102" s="73"/>
      <c r="C102" s="73"/>
      <c r="D102" s="73"/>
      <c r="E102" s="73"/>
      <c r="F102" s="73"/>
      <c r="G102" s="73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73"/>
      <c r="C103" s="73"/>
      <c r="D103" s="73"/>
      <c r="E103" s="73"/>
      <c r="F103" s="73"/>
      <c r="G103" s="73"/>
      <c r="H103"/>
      <c r="I103"/>
      <c r="U103" s="75"/>
    </row>
    <row r="104" spans="1:21" x14ac:dyDescent="0.45">
      <c r="A104" s="15">
        <v>94</v>
      </c>
      <c r="B104" s="73"/>
      <c r="C104" s="73"/>
      <c r="D104" s="73"/>
      <c r="E104" s="73"/>
      <c r="F104" s="73"/>
      <c r="G104" s="73"/>
      <c r="H104"/>
      <c r="I10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1" x14ac:dyDescent="0.45">
      <c r="A105" s="15">
        <v>95</v>
      </c>
      <c r="B105" s="73"/>
      <c r="C105" s="73"/>
      <c r="D105" s="73"/>
      <c r="E105" s="73"/>
      <c r="F105" s="73"/>
      <c r="G105" s="73"/>
      <c r="H105"/>
      <c r="I105"/>
    </row>
    <row r="106" spans="1:21" x14ac:dyDescent="0.45">
      <c r="A106" s="15">
        <v>96</v>
      </c>
      <c r="G106" s="73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CUTM1266 </vt:lpstr>
      <vt:lpstr>CUTM1267</vt:lpstr>
      <vt:lpstr>CUTM1268</vt:lpstr>
      <vt:lpstr>CUTM1269</vt:lpstr>
      <vt:lpstr>CUTM1272</vt:lpstr>
      <vt:lpstr>CUTM1275</vt:lpstr>
      <vt:lpstr>CUTM1276</vt:lpstr>
      <vt:lpstr>CUTM1674</vt:lpstr>
      <vt:lpstr>CUTM2380</vt:lpstr>
      <vt:lpstr>CUTM2381</vt:lpstr>
      <vt:lpstr>MCCC0101</vt:lpstr>
      <vt:lpstr>MCCC0904</vt:lpstr>
      <vt:lpstr>MCCC1101</vt:lpstr>
      <vt:lpstr>MCCC1102</vt:lpstr>
      <vt:lpstr>MCDE0601</vt:lpstr>
      <vt:lpstr>MCDE0605</vt:lpstr>
      <vt:lpstr>MCDE0606</vt:lpstr>
      <vt:lpstr>MCFC0501</vt:lpstr>
      <vt:lpstr>MCFC0902</vt:lpstr>
      <vt:lpstr>MCFC1101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Patjoshi</dc:creator>
  <cp:lastModifiedBy>HP</cp:lastModifiedBy>
  <dcterms:created xsi:type="dcterms:W3CDTF">2022-11-19T10:32:38Z</dcterms:created>
  <dcterms:modified xsi:type="dcterms:W3CDTF">2022-11-21T07:21:09Z</dcterms:modified>
</cp:coreProperties>
</file>